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fjolbrautvesturlands-my.sharepoint.com/personal/jonina_fva_is/Documents/"/>
    </mc:Choice>
  </mc:AlternateContent>
  <xr:revisionPtr revIDLastSave="0" documentId="8_{6D0641E9-170B-43D0-91E0-D2FEB2DF3D7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ÉL" sheetId="2" r:id="rId1"/>
  </sheets>
  <definedNames>
    <definedName name="_xlnm.Print_Area" localSheetId="0">FÉL!$A$1:$I$73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2" l="1"/>
  <c r="N22" i="2"/>
  <c r="O22" i="2"/>
  <c r="P22" i="2"/>
  <c r="M8" i="2" l="1"/>
  <c r="L8" i="2"/>
  <c r="K7" i="2" l="1"/>
  <c r="L7" i="2"/>
  <c r="M7" i="2"/>
  <c r="N7" i="2"/>
  <c r="O7" i="2"/>
  <c r="P7" i="2"/>
  <c r="Q7" i="2"/>
  <c r="R7" i="2"/>
  <c r="K8" i="2"/>
  <c r="N8" i="2"/>
  <c r="O8" i="2"/>
  <c r="P8" i="2"/>
  <c r="Q8" i="2"/>
  <c r="R8" i="2"/>
  <c r="K9" i="2"/>
  <c r="L9" i="2"/>
  <c r="M9" i="2"/>
  <c r="N9" i="2"/>
  <c r="O9" i="2"/>
  <c r="P9" i="2"/>
  <c r="Q9" i="2"/>
  <c r="R9" i="2"/>
  <c r="K10" i="2"/>
  <c r="L10" i="2"/>
  <c r="M10" i="2"/>
  <c r="N10" i="2"/>
  <c r="O10" i="2"/>
  <c r="P10" i="2"/>
  <c r="Q10" i="2"/>
  <c r="R10" i="2"/>
  <c r="K11" i="2"/>
  <c r="L11" i="2"/>
  <c r="M11" i="2"/>
  <c r="N11" i="2"/>
  <c r="O11" i="2"/>
  <c r="P11" i="2"/>
  <c r="Q11" i="2"/>
  <c r="R11" i="2"/>
  <c r="K12" i="2"/>
  <c r="L12" i="2"/>
  <c r="M12" i="2"/>
  <c r="N12" i="2"/>
  <c r="O12" i="2"/>
  <c r="P12" i="2"/>
  <c r="Q12" i="2"/>
  <c r="R12" i="2"/>
  <c r="K13" i="2"/>
  <c r="L13" i="2"/>
  <c r="M13" i="2"/>
  <c r="N13" i="2"/>
  <c r="O13" i="2"/>
  <c r="P13" i="2"/>
  <c r="Q13" i="2"/>
  <c r="R13" i="2"/>
  <c r="K14" i="2"/>
  <c r="L14" i="2"/>
  <c r="M14" i="2"/>
  <c r="N14" i="2"/>
  <c r="O14" i="2"/>
  <c r="P14" i="2"/>
  <c r="Q14" i="2"/>
  <c r="R14" i="2"/>
  <c r="K15" i="2"/>
  <c r="L15" i="2"/>
  <c r="M15" i="2"/>
  <c r="N15" i="2"/>
  <c r="O15" i="2"/>
  <c r="P15" i="2"/>
  <c r="Q15" i="2"/>
  <c r="R15" i="2"/>
  <c r="K16" i="2"/>
  <c r="L16" i="2"/>
  <c r="M16" i="2"/>
  <c r="N16" i="2"/>
  <c r="O16" i="2"/>
  <c r="P16" i="2"/>
  <c r="Q16" i="2"/>
  <c r="R16" i="2"/>
  <c r="K17" i="2"/>
  <c r="L17" i="2"/>
  <c r="M17" i="2"/>
  <c r="N17" i="2"/>
  <c r="O17" i="2"/>
  <c r="P17" i="2"/>
  <c r="Q17" i="2"/>
  <c r="R17" i="2"/>
  <c r="K18" i="2"/>
  <c r="L18" i="2"/>
  <c r="M18" i="2"/>
  <c r="N18" i="2"/>
  <c r="O18" i="2"/>
  <c r="P18" i="2"/>
  <c r="Q18" i="2"/>
  <c r="R18" i="2"/>
  <c r="K19" i="2"/>
  <c r="L19" i="2"/>
  <c r="M19" i="2"/>
  <c r="N19" i="2"/>
  <c r="O19" i="2"/>
  <c r="P19" i="2"/>
  <c r="Q19" i="2"/>
  <c r="R19" i="2"/>
  <c r="K20" i="2"/>
  <c r="L20" i="2"/>
  <c r="M20" i="2"/>
  <c r="N20" i="2"/>
  <c r="O20" i="2"/>
  <c r="P20" i="2"/>
  <c r="Q20" i="2"/>
  <c r="K22" i="2"/>
  <c r="L22" i="2"/>
  <c r="Q22" i="2"/>
  <c r="R22" i="2"/>
  <c r="K23" i="2"/>
  <c r="L23" i="2"/>
  <c r="M23" i="2"/>
  <c r="N23" i="2"/>
  <c r="O23" i="2"/>
  <c r="P23" i="2"/>
  <c r="Q23" i="2"/>
  <c r="K25" i="2"/>
  <c r="L25" i="2"/>
  <c r="M25" i="2"/>
  <c r="N25" i="2"/>
  <c r="O25" i="2"/>
  <c r="P25" i="2"/>
  <c r="Q25" i="2"/>
  <c r="R25" i="2"/>
  <c r="K26" i="2"/>
  <c r="L26" i="2"/>
  <c r="M26" i="2"/>
  <c r="N26" i="2"/>
  <c r="O26" i="2"/>
  <c r="P26" i="2"/>
  <c r="Q26" i="2"/>
  <c r="R26" i="2"/>
  <c r="K27" i="2"/>
  <c r="L27" i="2"/>
  <c r="M27" i="2"/>
  <c r="N27" i="2"/>
  <c r="O27" i="2"/>
  <c r="P27" i="2"/>
  <c r="Q27" i="2"/>
  <c r="R27" i="2"/>
  <c r="K28" i="2"/>
  <c r="L28" i="2"/>
  <c r="M28" i="2"/>
  <c r="N28" i="2"/>
  <c r="O28" i="2"/>
  <c r="P28" i="2"/>
  <c r="Q28" i="2"/>
  <c r="R28" i="2"/>
  <c r="K29" i="2"/>
  <c r="L29" i="2"/>
  <c r="M29" i="2"/>
  <c r="N29" i="2"/>
  <c r="O29" i="2"/>
  <c r="P29" i="2"/>
  <c r="Q29" i="2"/>
  <c r="R29" i="2"/>
  <c r="K30" i="2"/>
  <c r="L30" i="2"/>
  <c r="M30" i="2"/>
  <c r="N30" i="2"/>
  <c r="O30" i="2"/>
  <c r="P30" i="2"/>
  <c r="Q30" i="2"/>
  <c r="R30" i="2"/>
  <c r="K31" i="2"/>
  <c r="L31" i="2"/>
  <c r="M31" i="2"/>
  <c r="N31" i="2"/>
  <c r="O31" i="2"/>
  <c r="P31" i="2"/>
  <c r="Q31" i="2"/>
  <c r="K33" i="2"/>
  <c r="L33" i="2"/>
  <c r="M33" i="2"/>
  <c r="N33" i="2"/>
  <c r="O33" i="2"/>
  <c r="P33" i="2"/>
  <c r="Q33" i="2"/>
  <c r="R33" i="2"/>
  <c r="K34" i="2"/>
  <c r="L34" i="2"/>
  <c r="M34" i="2"/>
  <c r="N34" i="2"/>
  <c r="O34" i="2"/>
  <c r="P34" i="2"/>
  <c r="Q34" i="2"/>
  <c r="R34" i="2"/>
  <c r="K35" i="2"/>
  <c r="L35" i="2"/>
  <c r="M35" i="2"/>
  <c r="N35" i="2"/>
  <c r="O35" i="2"/>
  <c r="P35" i="2"/>
  <c r="Q35" i="2"/>
  <c r="R35" i="2"/>
  <c r="K36" i="2"/>
  <c r="L36" i="2"/>
  <c r="M36" i="2"/>
  <c r="N36" i="2"/>
  <c r="O36" i="2"/>
  <c r="P36" i="2"/>
  <c r="Q36" i="2"/>
  <c r="K38" i="2"/>
  <c r="L38" i="2"/>
  <c r="M38" i="2"/>
  <c r="N38" i="2"/>
  <c r="O38" i="2"/>
  <c r="P38" i="2"/>
  <c r="Q38" i="2"/>
  <c r="R38" i="2"/>
  <c r="K39" i="2"/>
  <c r="L39" i="2"/>
  <c r="M39" i="2"/>
  <c r="N39" i="2"/>
  <c r="O39" i="2"/>
  <c r="P39" i="2"/>
  <c r="Q39" i="2"/>
  <c r="R39" i="2"/>
  <c r="K40" i="2"/>
  <c r="L40" i="2"/>
  <c r="M40" i="2"/>
  <c r="N40" i="2"/>
  <c r="O40" i="2"/>
  <c r="P40" i="2"/>
  <c r="Q40" i="2"/>
  <c r="K42" i="2"/>
  <c r="L42" i="2"/>
  <c r="M42" i="2"/>
  <c r="N42" i="2"/>
  <c r="O42" i="2"/>
  <c r="P42" i="2"/>
  <c r="Q42" i="2"/>
  <c r="R42" i="2"/>
  <c r="K43" i="2"/>
  <c r="L43" i="2"/>
  <c r="M43" i="2"/>
  <c r="N43" i="2"/>
  <c r="O43" i="2"/>
  <c r="P43" i="2"/>
  <c r="Q43" i="2"/>
  <c r="R43" i="2"/>
  <c r="K44" i="2"/>
  <c r="L44" i="2"/>
  <c r="M44" i="2"/>
  <c r="N44" i="2"/>
  <c r="O44" i="2"/>
  <c r="P44" i="2"/>
  <c r="Q44" i="2"/>
  <c r="K46" i="2"/>
  <c r="L46" i="2"/>
  <c r="M46" i="2"/>
  <c r="N46" i="2"/>
  <c r="O46" i="2"/>
  <c r="P46" i="2"/>
  <c r="Q46" i="2"/>
  <c r="R46" i="2"/>
  <c r="K47" i="2"/>
  <c r="L47" i="2"/>
  <c r="M47" i="2"/>
  <c r="N47" i="2"/>
  <c r="O47" i="2"/>
  <c r="P47" i="2"/>
  <c r="Q47" i="2"/>
  <c r="R47" i="2"/>
  <c r="K48" i="2"/>
  <c r="L48" i="2"/>
  <c r="M48" i="2"/>
  <c r="N48" i="2"/>
  <c r="O48" i="2"/>
  <c r="P48" i="2"/>
  <c r="Q48" i="2"/>
  <c r="R48" i="2"/>
  <c r="K49" i="2"/>
  <c r="L49" i="2"/>
  <c r="M49" i="2"/>
  <c r="N49" i="2"/>
  <c r="O49" i="2"/>
  <c r="P49" i="2"/>
  <c r="Q49" i="2"/>
  <c r="D51" i="2" l="1"/>
  <c r="H51" i="2"/>
  <c r="C51" i="2"/>
  <c r="G51" i="2"/>
  <c r="F51" i="2"/>
  <c r="I20" i="2"/>
  <c r="B51" i="2"/>
  <c r="I52" i="2"/>
  <c r="E51" i="2"/>
  <c r="I23" i="2"/>
  <c r="I36" i="2"/>
  <c r="I40" i="2"/>
  <c r="I44" i="2"/>
  <c r="I49" i="2"/>
  <c r="I31" i="2"/>
  <c r="I51" i="2" l="1"/>
  <c r="D58" i="2"/>
  <c r="E58" i="2" s="1"/>
  <c r="D56" i="2"/>
  <c r="E56" i="2" s="1"/>
  <c r="D57" i="2"/>
  <c r="E57" i="2" s="1"/>
</calcChain>
</file>

<file path=xl/sharedStrings.xml><?xml version="1.0" encoding="utf-8"?>
<sst xmlns="http://schemas.openxmlformats.org/spreadsheetml/2006/main" count="95" uniqueCount="74">
  <si>
    <t>*** Í stað SAGA3MM05 má taka SAGA3ST05</t>
  </si>
  <si>
    <t>** Í stað STÆR2ML05 má taka STÆR2VM05</t>
  </si>
  <si>
    <t>* Í stað dönsku má taka norsku eða sænsku</t>
  </si>
  <si>
    <t>(17% - 33%)</t>
  </si>
  <si>
    <t>3. þrep</t>
  </si>
  <si>
    <t>(33% - 50%)</t>
  </si>
  <si>
    <t>2. þrep</t>
  </si>
  <si>
    <t>1. þrep</t>
  </si>
  <si>
    <t>%</t>
  </si>
  <si>
    <t>Ein.</t>
  </si>
  <si>
    <t>Samtals einingar á önn</t>
  </si>
  <si>
    <t>Samtals</t>
  </si>
  <si>
    <t>____2__05</t>
  </si>
  <si>
    <t>Frjálst val 18 ein.</t>
  </si>
  <si>
    <t>____3__05</t>
  </si>
  <si>
    <r>
      <t>Val í samfélagsgreinum</t>
    </r>
    <r>
      <rPr>
        <b/>
        <sz val="8"/>
        <color theme="1"/>
        <rFont val="Calibri"/>
        <family val="2"/>
        <scheme val="minor"/>
      </rPr>
      <t>****</t>
    </r>
  </si>
  <si>
    <t>Áfangaval 5 ein.</t>
  </si>
  <si>
    <r>
      <t xml:space="preserve">Uppeldisfræði - </t>
    </r>
    <r>
      <rPr>
        <sz val="9"/>
        <color theme="1"/>
        <rFont val="Calibri"/>
        <family val="2"/>
        <scheme val="minor"/>
      </rPr>
      <t>UPPE3BV05</t>
    </r>
  </si>
  <si>
    <r>
      <t xml:space="preserve">Stjórnmálafræði -  </t>
    </r>
    <r>
      <rPr>
        <sz val="9"/>
        <color theme="1"/>
        <rFont val="Calibri"/>
        <family val="2"/>
        <scheme val="minor"/>
      </rPr>
      <t>STJÓ3ST05</t>
    </r>
  </si>
  <si>
    <r>
      <t xml:space="preserve">Sálfræði - </t>
    </r>
    <r>
      <rPr>
        <sz val="9"/>
        <color theme="1"/>
        <rFont val="Calibri"/>
        <family val="2"/>
        <scheme val="minor"/>
      </rPr>
      <t>SÁLF2ÞS05</t>
    </r>
    <r>
      <rPr>
        <sz val="11"/>
        <color theme="1"/>
        <rFont val="Calibri"/>
        <family val="2"/>
        <scheme val="minor"/>
      </rPr>
      <t xml:space="preserve"> / </t>
    </r>
    <r>
      <rPr>
        <sz val="9"/>
        <color theme="1"/>
        <rFont val="Calibri"/>
        <family val="2"/>
        <scheme val="minor"/>
      </rPr>
      <t>SÁLF3GH05</t>
    </r>
  </si>
  <si>
    <r>
      <t xml:space="preserve">Kynjafræði - </t>
    </r>
    <r>
      <rPr>
        <sz val="9"/>
        <color theme="1"/>
        <rFont val="Calibri"/>
        <family val="2"/>
        <scheme val="minor"/>
      </rPr>
      <t>KYNJ2KY05</t>
    </r>
  </si>
  <si>
    <r>
      <t xml:space="preserve">Heimspeki - </t>
    </r>
    <r>
      <rPr>
        <sz val="9"/>
        <color theme="1"/>
        <rFont val="Calibri"/>
        <family val="2"/>
        <scheme val="minor"/>
      </rPr>
      <t>HEIM2IN05</t>
    </r>
  </si>
  <si>
    <t>Áfangaval 10 ein.</t>
  </si>
  <si>
    <t>____1__05</t>
  </si>
  <si>
    <t>3. mál, spænska eða þýska</t>
  </si>
  <si>
    <t>UPPE2UM05</t>
  </si>
  <si>
    <t>Uppeldisfræði</t>
  </si>
  <si>
    <t>UMHV2OF05</t>
  </si>
  <si>
    <t>Umhverfisfræði</t>
  </si>
  <si>
    <t>STÆR2TL05</t>
  </si>
  <si>
    <t>STÆR2ML05</t>
  </si>
  <si>
    <r>
      <t>Stærðfræði</t>
    </r>
    <r>
      <rPr>
        <sz val="8"/>
        <color theme="1"/>
        <rFont val="Calibri"/>
        <family val="2"/>
        <scheme val="minor"/>
      </rPr>
      <t>***</t>
    </r>
  </si>
  <si>
    <t>SÁLF2IS05</t>
  </si>
  <si>
    <t>Sálfræði</t>
  </si>
  <si>
    <t>SAGA3MM05</t>
  </si>
  <si>
    <t>SAGA2UN05</t>
  </si>
  <si>
    <t>SAGA1ÞM05</t>
  </si>
  <si>
    <r>
      <t>Saga</t>
    </r>
    <r>
      <rPr>
        <sz val="8"/>
        <color theme="1"/>
        <rFont val="Calibri"/>
        <family val="2"/>
        <scheme val="minor"/>
      </rPr>
      <t>**</t>
    </r>
  </si>
  <si>
    <t>LÍFS1ÉG02</t>
  </si>
  <si>
    <t>Lífsleikni og nýnemafræðsla</t>
  </si>
  <si>
    <t>LÍFV1GN05</t>
  </si>
  <si>
    <t>Líffræði</t>
  </si>
  <si>
    <t>Íþróttir</t>
  </si>
  <si>
    <t>ÍSLE3BS05</t>
  </si>
  <si>
    <t>ÍSLE3BF05</t>
  </si>
  <si>
    <t>ÍSLE2HB05</t>
  </si>
  <si>
    <t>ÍSLE2RL05</t>
  </si>
  <si>
    <t>Íslenska</t>
  </si>
  <si>
    <t>FÉLA2KR05</t>
  </si>
  <si>
    <t>FÉLA1BY05</t>
  </si>
  <si>
    <t>Félagsfræði</t>
  </si>
  <si>
    <t>ENSK3AO05</t>
  </si>
  <si>
    <t>ENSK3FA05</t>
  </si>
  <si>
    <t>ENSK3OB05</t>
  </si>
  <si>
    <t>ENSK2EV05</t>
  </si>
  <si>
    <t>Enska</t>
  </si>
  <si>
    <t>EFNA1OF05</t>
  </si>
  <si>
    <t>Efna- og eðlisfræði</t>
  </si>
  <si>
    <r>
      <t>Danska</t>
    </r>
    <r>
      <rPr>
        <sz val="8"/>
        <color theme="1"/>
        <rFont val="Calibri"/>
        <family val="2"/>
        <scheme val="minor"/>
      </rPr>
      <t>*</t>
    </r>
  </si>
  <si>
    <t>Kjarni</t>
  </si>
  <si>
    <t>Önn</t>
  </si>
  <si>
    <t>Nafn:</t>
  </si>
  <si>
    <r>
      <t>Val í bóklegum greinum</t>
    </r>
    <r>
      <rPr>
        <b/>
        <sz val="8"/>
        <color theme="1"/>
        <rFont val="Calibri"/>
        <family val="2"/>
        <scheme val="minor"/>
      </rPr>
      <t>*****</t>
    </r>
  </si>
  <si>
    <t>Upplýsingatækni - UPPT1OF05</t>
  </si>
  <si>
    <t>Tölvufræði - TÖLF1TF05</t>
  </si>
  <si>
    <t>DANS2BF05</t>
  </si>
  <si>
    <t>Félagsfræðabraut</t>
  </si>
  <si>
    <t>ÍÞRÓ1ÍG01</t>
  </si>
  <si>
    <t>ÍÞRÓ1GH02</t>
  </si>
  <si>
    <t>ÍÞRÓ1ÍA01</t>
  </si>
  <si>
    <t>ÍÞRÓ1ÞR01</t>
  </si>
  <si>
    <t>____1__03</t>
  </si>
  <si>
    <t>**** Val í samfélagsgreinum er val milli eftirtalinna námsgreina: Bókfærsla, félagsfræði, hagfræði, heimspeki, kvikmyndafræði, kynheilbrigði, kynjafræði, landafræði, saga, sálfræði, stjórnmálafræði, tómstundafræði, uppeldisfræði og viðskiptalögfræði.</t>
  </si>
  <si>
    <t>***** Val í bóklegum greinum er val milli eftirtalinna námsgreina: Berlínaráfangi, bókfærsla, danska, eðlisfræði, efnafræði, enska, félagsfræði, hagfræði, heimspeki, íslenska, jarðfræði, kvikmyndafræði, kynjafræði, kynheilbrigði, landafræði, líffræði, líffæra- og lífeðlisfræði, næringarfræði, saga, sálfræði, spænska, stjórnmálafræði, stjörnufræði, stærðfræði, tómstundafræði, tölvufræði, uppeldisfræði, upplýsingatækni, viðskiptalögfræði og þýska.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</si>
</sst>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\$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9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Font="1"/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5" xfId="0" applyFont="1" applyFill="1" applyBorder="1"/>
    <xf numFmtId="0" fontId="0" fillId="2" borderId="3" xfId="0" applyFont="1" applyFill="1" applyBorder="1"/>
    <xf numFmtId="164" fontId="0" fillId="0" borderId="0" xfId="0" applyNumberFormat="1"/>
    <xf numFmtId="0" fontId="14" fillId="0" borderId="0" xfId="0" applyFont="1"/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0" fillId="0" borderId="36" xfId="0" applyBorder="1"/>
    <xf numFmtId="0" fontId="0" fillId="0" borderId="36" xfId="0" applyBorder="1" applyAlignment="1">
      <alignment horizontal="left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0" fillId="0" borderId="0" xfId="1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9" fontId="0" fillId="0" borderId="2" xfId="1" applyFont="1" applyBorder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0" fillId="0" borderId="4" xfId="0" applyFont="1" applyBorder="1" applyProtection="1">
      <protection hidden="1"/>
    </xf>
    <xf numFmtId="0" fontId="0" fillId="0" borderId="1" xfId="0" applyFont="1" applyBorder="1" applyProtection="1">
      <protection hidden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hidden="1"/>
    </xf>
    <xf numFmtId="20" fontId="2" fillId="0" borderId="0" xfId="0" applyNumberFormat="1" applyFont="1" applyProtection="1">
      <protection hidden="1"/>
    </xf>
    <xf numFmtId="0" fontId="2" fillId="0" borderId="0" xfId="0" applyFont="1"/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/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="85" zoomScaleNormal="85" workbookViewId="0">
      <selection activeCell="H56" sqref="H56"/>
    </sheetView>
  </sheetViews>
  <sheetFormatPr defaultRowHeight="14.5" x14ac:dyDescent="0.35"/>
  <cols>
    <col min="1" max="1" width="27.81640625" customWidth="1"/>
    <col min="2" max="9" width="12.7265625" customWidth="1"/>
    <col min="10" max="10" width="3.7265625" style="63" customWidth="1"/>
    <col min="11" max="18" width="3.7265625" style="57" customWidth="1"/>
    <col min="19" max="19" width="9.1796875" style="94"/>
    <col min="20" max="21" width="9.1796875" style="90"/>
  </cols>
  <sheetData>
    <row r="1" spans="1:22" x14ac:dyDescent="0.35">
      <c r="A1" s="28"/>
      <c r="B1" s="27" t="s">
        <v>61</v>
      </c>
      <c r="C1" s="100"/>
      <c r="D1" s="100"/>
      <c r="E1" s="100"/>
      <c r="F1" s="100"/>
      <c r="G1" s="100"/>
      <c r="H1" s="100"/>
      <c r="I1" s="100"/>
      <c r="J1" s="75"/>
      <c r="K1" s="76"/>
      <c r="L1" s="76"/>
      <c r="M1" s="76"/>
      <c r="N1" s="76"/>
      <c r="O1" s="76"/>
      <c r="P1" s="76"/>
      <c r="Q1" s="76"/>
      <c r="R1" s="76"/>
      <c r="S1" s="93"/>
      <c r="T1" s="88"/>
      <c r="U1" s="88"/>
      <c r="V1" s="77"/>
    </row>
    <row r="2" spans="1:22" ht="6.75" customHeight="1" thickBot="1" x14ac:dyDescent="0.4">
      <c r="C2" s="68"/>
      <c r="D2" s="68"/>
      <c r="E2" s="68"/>
      <c r="F2" s="69"/>
      <c r="G2" s="68"/>
      <c r="H2" s="68"/>
      <c r="I2" s="68"/>
      <c r="J2" s="75"/>
      <c r="K2" s="76"/>
      <c r="L2" s="76"/>
      <c r="M2" s="76"/>
      <c r="N2" s="76"/>
      <c r="O2" s="76"/>
      <c r="P2" s="76"/>
      <c r="Q2" s="76"/>
      <c r="R2" s="76"/>
      <c r="S2" s="93"/>
      <c r="T2" s="88"/>
      <c r="U2" s="88"/>
      <c r="V2" s="77"/>
    </row>
    <row r="3" spans="1:22" ht="18.5" x14ac:dyDescent="0.35">
      <c r="A3" s="101" t="s">
        <v>66</v>
      </c>
      <c r="B3" s="102"/>
      <c r="C3" s="102"/>
      <c r="D3" s="102"/>
      <c r="E3" s="102"/>
      <c r="F3" s="102"/>
      <c r="G3" s="102"/>
      <c r="H3" s="102"/>
      <c r="I3" s="103"/>
      <c r="J3" s="78"/>
      <c r="K3" s="76"/>
      <c r="L3" s="76"/>
      <c r="M3" s="76"/>
      <c r="N3" s="76"/>
      <c r="O3" s="76"/>
      <c r="P3" s="76"/>
      <c r="Q3" s="76"/>
      <c r="R3" s="76"/>
      <c r="S3" s="93"/>
      <c r="T3" s="88"/>
      <c r="U3" s="88"/>
      <c r="V3" s="77"/>
    </row>
    <row r="4" spans="1:22" ht="19" thickBot="1" x14ac:dyDescent="0.4">
      <c r="A4" s="104"/>
      <c r="B4" s="105"/>
      <c r="C4" s="105"/>
      <c r="D4" s="105"/>
      <c r="E4" s="105"/>
      <c r="F4" s="105"/>
      <c r="G4" s="105"/>
      <c r="H4" s="105"/>
      <c r="I4" s="106"/>
      <c r="J4" s="78"/>
      <c r="K4" s="76"/>
      <c r="L4" s="76"/>
      <c r="M4" s="76"/>
      <c r="N4" s="76"/>
      <c r="O4" s="76"/>
      <c r="P4" s="76"/>
      <c r="Q4" s="76"/>
      <c r="R4" s="76"/>
      <c r="S4" s="93"/>
      <c r="T4" s="88"/>
      <c r="U4" s="88"/>
      <c r="V4" s="77"/>
    </row>
    <row r="5" spans="1:22" ht="15" customHeight="1" thickBot="1" x14ac:dyDescent="0.4">
      <c r="A5" s="26"/>
      <c r="B5" s="116" t="s">
        <v>60</v>
      </c>
      <c r="C5" s="116"/>
      <c r="D5" s="116"/>
      <c r="E5" s="116"/>
      <c r="F5" s="116"/>
      <c r="G5" s="116"/>
      <c r="H5" s="116"/>
      <c r="I5" s="117"/>
      <c r="J5" s="79"/>
      <c r="K5" s="76"/>
      <c r="L5" s="76"/>
      <c r="M5" s="76"/>
      <c r="N5" s="76"/>
      <c r="O5" s="76"/>
      <c r="P5" s="76"/>
      <c r="Q5" s="76"/>
      <c r="R5" s="76"/>
      <c r="S5" s="93"/>
      <c r="T5" s="88"/>
      <c r="U5" s="88"/>
      <c r="V5" s="77"/>
    </row>
    <row r="6" spans="1:22" ht="15" customHeight="1" x14ac:dyDescent="0.35">
      <c r="A6" s="14" t="s">
        <v>59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4">
        <v>8</v>
      </c>
      <c r="J6" s="80"/>
      <c r="K6" s="76"/>
      <c r="L6" s="76"/>
      <c r="M6" s="76"/>
      <c r="N6" s="76"/>
      <c r="O6" s="76"/>
      <c r="P6" s="76"/>
      <c r="Q6" s="76"/>
      <c r="R6" s="76"/>
      <c r="S6" s="93"/>
      <c r="T6" s="88"/>
      <c r="U6" s="88"/>
      <c r="V6" s="77"/>
    </row>
    <row r="7" spans="1:22" ht="15" customHeight="1" x14ac:dyDescent="0.35">
      <c r="A7" s="13" t="s">
        <v>58</v>
      </c>
      <c r="B7" s="32"/>
      <c r="C7" s="32"/>
      <c r="D7" s="32"/>
      <c r="E7" s="32"/>
      <c r="F7" s="32" t="s">
        <v>65</v>
      </c>
      <c r="G7" s="32"/>
      <c r="H7" s="32"/>
      <c r="I7" s="38"/>
      <c r="J7" s="81"/>
      <c r="K7" s="76">
        <f t="shared" ref="K7:K19" si="0">IF(B7&lt;&gt;0, IF(LEN(B7)&gt;5, VALUE(MID(B7, 8, 2)), VALUE(MID(B7, 4, 2))), 0)</f>
        <v>0</v>
      </c>
      <c r="L7" s="76">
        <f>IF(C7&lt;&gt;0, IF(LEN(C7)&gt;5, VALUE(MID(C7, 8, 2)), VALUE(MID(C7, 4, 2))), 0)</f>
        <v>0</v>
      </c>
      <c r="M7" s="76">
        <f t="shared" ref="M7:M19" si="1">IF(D7&lt;&gt;0, IF(LEN(D7)&gt;5, VALUE(MID(D7, 8, 2)), VALUE(MID(D7, 4, 2))), 0)</f>
        <v>0</v>
      </c>
      <c r="N7" s="76">
        <f t="shared" ref="N7:N19" si="2">IF(E7&lt;&gt;0, IF(LEN(E7)&gt;5, VALUE(MID(E7, 8, 2)), VALUE(MID(E7, 4, 2))), 0)</f>
        <v>0</v>
      </c>
      <c r="O7" s="76">
        <f t="shared" ref="O7:O19" si="3">IF(F7&lt;&gt;0, IF(LEN(F7)&gt;5, VALUE(MID(F7, 8, 2)), VALUE(MID(F7, 4, 2))), 0)</f>
        <v>5</v>
      </c>
      <c r="P7" s="76">
        <f t="shared" ref="P7:P19" si="4">IF(G7&lt;&gt;0, IF(LEN(G7)&gt;5, VALUE(MID(G7, 8, 2)), VALUE(MID(G7, 4, 2))), 0)</f>
        <v>0</v>
      </c>
      <c r="Q7" s="76">
        <f t="shared" ref="Q7:Q19" si="5">IF(H7&lt;&gt;0, IF(LEN(H7)&gt;5, VALUE(MID(H7, 8, 2)), VALUE(MID(H7, 4, 2))), 0)</f>
        <v>0</v>
      </c>
      <c r="R7" s="76">
        <f t="shared" ref="R7:R19" si="6">IF(I7&lt;&gt;0, IF(LEN(I7)&gt;5, VALUE(MID(I7, 8, 2)), VALUE(MID(I7, 4, 2))), 0)</f>
        <v>0</v>
      </c>
      <c r="S7" s="93"/>
      <c r="T7" s="88"/>
      <c r="U7" s="88"/>
      <c r="V7" s="77"/>
    </row>
    <row r="8" spans="1:22" ht="15" customHeight="1" x14ac:dyDescent="0.35">
      <c r="A8" s="13" t="s">
        <v>57</v>
      </c>
      <c r="B8" s="32"/>
      <c r="C8" s="32"/>
      <c r="D8" s="32"/>
      <c r="E8" s="32"/>
      <c r="F8" s="58"/>
      <c r="G8" s="32" t="s">
        <v>56</v>
      </c>
      <c r="H8" s="58"/>
      <c r="I8" s="45"/>
      <c r="J8" s="82"/>
      <c r="K8" s="76">
        <f t="shared" si="0"/>
        <v>0</v>
      </c>
      <c r="L8" s="76">
        <f>IF(C8&lt;&gt;0, IF(LEN(C8)&gt;5, VALUE(MID(C8, 8, 2)), VALUE(MID(C8, 4, 2))), 0)</f>
        <v>0</v>
      </c>
      <c r="M8" s="76">
        <f>IF(D8&lt;&gt;0, IF(LEN(D8)&gt;5, VALUE(MID(D8, 8, 2)), VALUE(MID(D8, 4, 2))), 0)</f>
        <v>0</v>
      </c>
      <c r="N8" s="76">
        <f t="shared" si="2"/>
        <v>0</v>
      </c>
      <c r="O8" s="76">
        <f t="shared" si="3"/>
        <v>0</v>
      </c>
      <c r="P8" s="76">
        <f t="shared" si="4"/>
        <v>5</v>
      </c>
      <c r="Q8" s="76">
        <f t="shared" si="5"/>
        <v>0</v>
      </c>
      <c r="R8" s="76">
        <f t="shared" si="6"/>
        <v>0</v>
      </c>
      <c r="S8" s="93"/>
      <c r="T8" s="88"/>
      <c r="U8" s="88"/>
      <c r="V8" s="77"/>
    </row>
    <row r="9" spans="1:22" ht="15" customHeight="1" x14ac:dyDescent="0.35">
      <c r="A9" s="22" t="s">
        <v>55</v>
      </c>
      <c r="B9" s="32" t="s">
        <v>54</v>
      </c>
      <c r="C9" s="32" t="s">
        <v>53</v>
      </c>
      <c r="D9" s="32" t="s">
        <v>52</v>
      </c>
      <c r="E9" s="32" t="s">
        <v>51</v>
      </c>
      <c r="F9" s="32"/>
      <c r="G9" s="32"/>
      <c r="H9" s="32"/>
      <c r="I9" s="38"/>
      <c r="J9" s="81"/>
      <c r="K9" s="76">
        <f t="shared" si="0"/>
        <v>5</v>
      </c>
      <c r="L9" s="76">
        <f t="shared" ref="L9:L19" si="7">IF(C9&lt;&gt;0, IF(LEN(C9)&gt;5, VALUE(MID(C9, 8, 2)), VALUE(MID(C9, 4, 2))), 0)</f>
        <v>5</v>
      </c>
      <c r="M9" s="76">
        <f t="shared" si="1"/>
        <v>5</v>
      </c>
      <c r="N9" s="76">
        <f t="shared" si="2"/>
        <v>5</v>
      </c>
      <c r="O9" s="76">
        <f>IF(F9&lt;&gt;0, IF(LEN(F9)&gt;5, VALUE(MID(F9, 8, 2)), VALUE(MID(F9, 4, 2))), 0)</f>
        <v>0</v>
      </c>
      <c r="P9" s="76">
        <f>IF(G9&lt;&gt;0, IF(LEN(G9)&gt;5, VALUE(MID(G9, 8, 2)), VALUE(MID(G9, 4, 2))), 0)</f>
        <v>0</v>
      </c>
      <c r="Q9" s="76">
        <f>IF(H9&lt;&gt;0, IF(LEN(H9)&gt;5, VALUE(MID(H9, 8, 2)), VALUE(MID(H9, 4, 2))), 0)</f>
        <v>0</v>
      </c>
      <c r="R9" s="76">
        <f t="shared" si="6"/>
        <v>0</v>
      </c>
      <c r="S9" s="93"/>
      <c r="T9" s="89"/>
      <c r="U9" s="88"/>
      <c r="V9" s="77"/>
    </row>
    <row r="10" spans="1:22" ht="15" customHeight="1" x14ac:dyDescent="0.35">
      <c r="A10" s="13" t="s">
        <v>50</v>
      </c>
      <c r="B10" s="32" t="s">
        <v>49</v>
      </c>
      <c r="C10" s="32" t="s">
        <v>48</v>
      </c>
      <c r="D10" s="32"/>
      <c r="E10" s="32"/>
      <c r="F10" s="32"/>
      <c r="G10" s="59"/>
      <c r="H10" s="32"/>
      <c r="I10" s="38"/>
      <c r="J10" s="81"/>
      <c r="K10" s="76">
        <f t="shared" si="0"/>
        <v>5</v>
      </c>
      <c r="L10" s="76">
        <f t="shared" si="7"/>
        <v>5</v>
      </c>
      <c r="M10" s="76">
        <f t="shared" si="1"/>
        <v>0</v>
      </c>
      <c r="N10" s="76">
        <f t="shared" si="2"/>
        <v>0</v>
      </c>
      <c r="O10" s="76">
        <f t="shared" si="3"/>
        <v>0</v>
      </c>
      <c r="P10" s="76">
        <f t="shared" si="4"/>
        <v>0</v>
      </c>
      <c r="Q10" s="76">
        <f t="shared" si="5"/>
        <v>0</v>
      </c>
      <c r="R10" s="76">
        <f t="shared" si="6"/>
        <v>0</v>
      </c>
      <c r="S10" s="93"/>
      <c r="T10" s="88"/>
      <c r="U10" s="88"/>
      <c r="V10" s="77"/>
    </row>
    <row r="11" spans="1:22" ht="15" customHeight="1" x14ac:dyDescent="0.35">
      <c r="A11" s="13" t="s">
        <v>47</v>
      </c>
      <c r="B11" s="32" t="s">
        <v>46</v>
      </c>
      <c r="C11" s="32" t="s">
        <v>45</v>
      </c>
      <c r="D11" s="32" t="s">
        <v>44</v>
      </c>
      <c r="E11" s="32" t="s">
        <v>43</v>
      </c>
      <c r="F11" s="32"/>
      <c r="G11" s="32"/>
      <c r="H11" s="32"/>
      <c r="I11" s="38"/>
      <c r="J11" s="81"/>
      <c r="K11" s="76">
        <f t="shared" si="0"/>
        <v>5</v>
      </c>
      <c r="L11" s="76">
        <f t="shared" si="7"/>
        <v>5</v>
      </c>
      <c r="M11" s="76">
        <f t="shared" si="1"/>
        <v>5</v>
      </c>
      <c r="N11" s="76">
        <f t="shared" si="2"/>
        <v>5</v>
      </c>
      <c r="O11" s="76">
        <f t="shared" si="3"/>
        <v>0</v>
      </c>
      <c r="P11" s="76">
        <f t="shared" si="4"/>
        <v>0</v>
      </c>
      <c r="Q11" s="76">
        <f t="shared" si="5"/>
        <v>0</v>
      </c>
      <c r="R11" s="76">
        <f t="shared" si="6"/>
        <v>0</v>
      </c>
      <c r="S11" s="93"/>
      <c r="T11" s="88"/>
      <c r="U11" s="88"/>
      <c r="V11" s="77"/>
    </row>
    <row r="12" spans="1:22" ht="15" customHeight="1" x14ac:dyDescent="0.35">
      <c r="A12" s="13" t="s">
        <v>42</v>
      </c>
      <c r="B12" s="32" t="s">
        <v>67</v>
      </c>
      <c r="C12" s="32" t="s">
        <v>68</v>
      </c>
      <c r="D12" s="32" t="s">
        <v>69</v>
      </c>
      <c r="E12" s="32" t="s">
        <v>70</v>
      </c>
      <c r="F12" s="32"/>
      <c r="G12" s="32"/>
      <c r="H12" s="32"/>
      <c r="I12" s="38"/>
      <c r="J12" s="81"/>
      <c r="K12" s="76">
        <f t="shared" si="0"/>
        <v>1</v>
      </c>
      <c r="L12" s="76">
        <f t="shared" si="7"/>
        <v>2</v>
      </c>
      <c r="M12" s="76">
        <f t="shared" si="1"/>
        <v>1</v>
      </c>
      <c r="N12" s="76">
        <f t="shared" si="2"/>
        <v>1</v>
      </c>
      <c r="O12" s="76">
        <f t="shared" si="3"/>
        <v>0</v>
      </c>
      <c r="P12" s="76">
        <f t="shared" si="4"/>
        <v>0</v>
      </c>
      <c r="Q12" s="76">
        <f>IF(H12&lt;&gt;0, IF(LEN(H12)&gt;5, VALUE(MID(H12, 8, 2)), VALUE(MID(H12, 4, 2))), 0)</f>
        <v>0</v>
      </c>
      <c r="R12" s="76">
        <f t="shared" si="6"/>
        <v>0</v>
      </c>
      <c r="S12" s="93"/>
      <c r="T12" s="88"/>
      <c r="U12" s="88"/>
      <c r="V12" s="77"/>
    </row>
    <row r="13" spans="1:22" ht="15" customHeight="1" x14ac:dyDescent="0.35">
      <c r="A13" s="13" t="s">
        <v>41</v>
      </c>
      <c r="B13" s="32"/>
      <c r="C13" s="32"/>
      <c r="D13" s="32"/>
      <c r="E13" s="32"/>
      <c r="F13" s="32"/>
      <c r="G13" s="32" t="s">
        <v>40</v>
      </c>
      <c r="H13" s="32"/>
      <c r="I13" s="38"/>
      <c r="J13" s="81"/>
      <c r="K13" s="76">
        <f t="shared" si="0"/>
        <v>0</v>
      </c>
      <c r="L13" s="76">
        <f t="shared" si="7"/>
        <v>0</v>
      </c>
      <c r="M13" s="76">
        <f t="shared" si="1"/>
        <v>0</v>
      </c>
      <c r="N13" s="76">
        <f t="shared" si="2"/>
        <v>0</v>
      </c>
      <c r="O13" s="76">
        <f t="shared" si="3"/>
        <v>0</v>
      </c>
      <c r="P13" s="76">
        <f t="shared" si="4"/>
        <v>5</v>
      </c>
      <c r="Q13" s="76">
        <f t="shared" si="5"/>
        <v>0</v>
      </c>
      <c r="R13" s="76">
        <f t="shared" si="6"/>
        <v>0</v>
      </c>
      <c r="S13" s="93"/>
      <c r="T13" s="88"/>
      <c r="U13" s="88"/>
      <c r="V13" s="77"/>
    </row>
    <row r="14" spans="1:22" ht="15" customHeight="1" x14ac:dyDescent="0.35">
      <c r="A14" s="13" t="s">
        <v>39</v>
      </c>
      <c r="B14" s="32" t="s">
        <v>38</v>
      </c>
      <c r="C14" s="32"/>
      <c r="D14" s="32"/>
      <c r="E14" s="32"/>
      <c r="F14" s="32"/>
      <c r="G14" s="32"/>
      <c r="H14" s="32"/>
      <c r="I14" s="38"/>
      <c r="J14" s="81"/>
      <c r="K14" s="76">
        <f t="shared" si="0"/>
        <v>2</v>
      </c>
      <c r="L14" s="76">
        <f t="shared" si="7"/>
        <v>0</v>
      </c>
      <c r="M14" s="76">
        <f t="shared" si="1"/>
        <v>0</v>
      </c>
      <c r="N14" s="76">
        <f t="shared" si="2"/>
        <v>0</v>
      </c>
      <c r="O14" s="76">
        <f t="shared" si="3"/>
        <v>0</v>
      </c>
      <c r="P14" s="76">
        <f t="shared" si="4"/>
        <v>0</v>
      </c>
      <c r="Q14" s="76">
        <f t="shared" si="5"/>
        <v>0</v>
      </c>
      <c r="R14" s="76">
        <f t="shared" si="6"/>
        <v>0</v>
      </c>
      <c r="S14" s="93"/>
      <c r="T14" s="88"/>
      <c r="U14" s="88"/>
      <c r="V14" s="77"/>
    </row>
    <row r="15" spans="1:22" ht="15" customHeight="1" x14ac:dyDescent="0.35">
      <c r="A15" s="13" t="s">
        <v>37</v>
      </c>
      <c r="B15" s="32" t="s">
        <v>36</v>
      </c>
      <c r="C15" s="32"/>
      <c r="D15" s="32" t="s">
        <v>35</v>
      </c>
      <c r="E15" s="32"/>
      <c r="F15" s="32" t="s">
        <v>34</v>
      </c>
      <c r="G15" s="32"/>
      <c r="H15" s="32"/>
      <c r="I15" s="38"/>
      <c r="J15" s="81"/>
      <c r="K15" s="76">
        <f t="shared" si="0"/>
        <v>5</v>
      </c>
      <c r="L15" s="76">
        <f t="shared" si="7"/>
        <v>0</v>
      </c>
      <c r="M15" s="76">
        <f t="shared" si="1"/>
        <v>5</v>
      </c>
      <c r="N15" s="76">
        <f t="shared" si="2"/>
        <v>0</v>
      </c>
      <c r="O15" s="76">
        <f>IF(F15&lt;&gt;0, IF(LEN(F15)&gt;5, VALUE(MID(F15, 8, 2)), VALUE(MID(F15, 4, 2))), 0)</f>
        <v>5</v>
      </c>
      <c r="P15" s="76">
        <f>IF(G15&lt;&gt;0, IF(LEN(G15)&gt;5, VALUE(MID(G15, 8, 2)), VALUE(MID(G15, 4, 2))), 0)</f>
        <v>0</v>
      </c>
      <c r="Q15" s="76">
        <f t="shared" si="5"/>
        <v>0</v>
      </c>
      <c r="R15" s="76">
        <f t="shared" si="6"/>
        <v>0</v>
      </c>
      <c r="S15" s="93"/>
      <c r="T15" s="88"/>
      <c r="U15" s="88"/>
      <c r="V15" s="77"/>
    </row>
    <row r="16" spans="1:22" ht="15" customHeight="1" x14ac:dyDescent="0.35">
      <c r="A16" s="13" t="s">
        <v>33</v>
      </c>
      <c r="B16" s="32"/>
      <c r="C16" s="32" t="s">
        <v>32</v>
      </c>
      <c r="D16" s="32"/>
      <c r="E16" s="32"/>
      <c r="F16" s="32"/>
      <c r="G16" s="32"/>
      <c r="H16" s="32"/>
      <c r="I16" s="38"/>
      <c r="J16" s="81"/>
      <c r="K16" s="76">
        <f t="shared" si="0"/>
        <v>0</v>
      </c>
      <c r="L16" s="76">
        <f t="shared" si="7"/>
        <v>5</v>
      </c>
      <c r="M16" s="76">
        <f t="shared" si="1"/>
        <v>0</v>
      </c>
      <c r="N16" s="76">
        <f t="shared" si="2"/>
        <v>0</v>
      </c>
      <c r="O16" s="76">
        <f t="shared" si="3"/>
        <v>0</v>
      </c>
      <c r="P16" s="76">
        <f t="shared" si="4"/>
        <v>0</v>
      </c>
      <c r="Q16" s="76">
        <f t="shared" si="5"/>
        <v>0</v>
      </c>
      <c r="R16" s="76">
        <f t="shared" si="6"/>
        <v>0</v>
      </c>
      <c r="S16" s="93"/>
      <c r="T16" s="88"/>
      <c r="U16" s="88"/>
      <c r="V16" s="77"/>
    </row>
    <row r="17" spans="1:23" ht="15" customHeight="1" x14ac:dyDescent="0.35">
      <c r="A17" s="13" t="s">
        <v>31</v>
      </c>
      <c r="B17" s="31" t="s">
        <v>30</v>
      </c>
      <c r="C17" s="31"/>
      <c r="D17" s="31" t="s">
        <v>29</v>
      </c>
      <c r="E17" s="31"/>
      <c r="F17" s="31"/>
      <c r="G17" s="31"/>
      <c r="H17" s="31"/>
      <c r="I17" s="37"/>
      <c r="J17" s="81"/>
      <c r="K17" s="76">
        <f t="shared" si="0"/>
        <v>5</v>
      </c>
      <c r="L17" s="76">
        <f t="shared" si="7"/>
        <v>0</v>
      </c>
      <c r="M17" s="76">
        <f t="shared" si="1"/>
        <v>5</v>
      </c>
      <c r="N17" s="76">
        <f t="shared" si="2"/>
        <v>0</v>
      </c>
      <c r="O17" s="76">
        <f t="shared" si="3"/>
        <v>0</v>
      </c>
      <c r="P17" s="76">
        <f t="shared" si="4"/>
        <v>0</v>
      </c>
      <c r="Q17" s="76">
        <f t="shared" si="5"/>
        <v>0</v>
      </c>
      <c r="R17" s="76">
        <f t="shared" si="6"/>
        <v>0</v>
      </c>
      <c r="S17" s="93"/>
      <c r="T17" s="88"/>
      <c r="U17" s="88"/>
      <c r="V17" s="77"/>
    </row>
    <row r="18" spans="1:23" ht="15" customHeight="1" x14ac:dyDescent="0.35">
      <c r="A18" s="13" t="s">
        <v>28</v>
      </c>
      <c r="B18" s="31"/>
      <c r="C18" s="31"/>
      <c r="D18" s="31"/>
      <c r="E18" s="31"/>
      <c r="F18" s="31" t="s">
        <v>27</v>
      </c>
      <c r="G18" s="31"/>
      <c r="H18" s="31"/>
      <c r="I18" s="37"/>
      <c r="J18" s="81"/>
      <c r="K18" s="76">
        <f t="shared" si="0"/>
        <v>0</v>
      </c>
      <c r="L18" s="76">
        <f t="shared" si="7"/>
        <v>0</v>
      </c>
      <c r="M18" s="76">
        <f t="shared" si="1"/>
        <v>0</v>
      </c>
      <c r="N18" s="76">
        <f t="shared" si="2"/>
        <v>0</v>
      </c>
      <c r="O18" s="76">
        <f t="shared" si="3"/>
        <v>5</v>
      </c>
      <c r="P18" s="76">
        <f t="shared" si="4"/>
        <v>0</v>
      </c>
      <c r="Q18" s="76">
        <f t="shared" si="5"/>
        <v>0</v>
      </c>
      <c r="R18" s="76">
        <f t="shared" si="6"/>
        <v>0</v>
      </c>
      <c r="S18" s="93"/>
      <c r="T18" s="88"/>
      <c r="U18" s="88"/>
      <c r="V18" s="77"/>
    </row>
    <row r="19" spans="1:23" ht="15" customHeight="1" x14ac:dyDescent="0.35">
      <c r="A19" s="23" t="s">
        <v>26</v>
      </c>
      <c r="B19" s="60"/>
      <c r="C19" s="60"/>
      <c r="D19" s="60" t="s">
        <v>25</v>
      </c>
      <c r="E19" s="60"/>
      <c r="F19" s="60"/>
      <c r="G19" s="60"/>
      <c r="H19" s="61"/>
      <c r="I19" s="46"/>
      <c r="K19" s="76">
        <f t="shared" si="0"/>
        <v>0</v>
      </c>
      <c r="L19" s="76">
        <f t="shared" si="7"/>
        <v>0</v>
      </c>
      <c r="M19" s="76">
        <f t="shared" si="1"/>
        <v>5</v>
      </c>
      <c r="N19" s="76">
        <f t="shared" si="2"/>
        <v>0</v>
      </c>
      <c r="O19" s="76">
        <f t="shared" si="3"/>
        <v>0</v>
      </c>
      <c r="P19" s="76">
        <f t="shared" si="4"/>
        <v>0</v>
      </c>
      <c r="Q19" s="76">
        <f t="shared" si="5"/>
        <v>0</v>
      </c>
      <c r="R19" s="76">
        <f t="shared" si="6"/>
        <v>0</v>
      </c>
      <c r="S19" s="93"/>
      <c r="T19" s="88"/>
      <c r="U19" s="88"/>
      <c r="V19" s="77"/>
    </row>
    <row r="20" spans="1:23" ht="15" customHeight="1" thickBot="1" x14ac:dyDescent="0.4">
      <c r="A20" s="12" t="s">
        <v>11</v>
      </c>
      <c r="B20" s="39"/>
      <c r="C20" s="39"/>
      <c r="D20" s="39"/>
      <c r="E20" s="39"/>
      <c r="F20" s="39"/>
      <c r="G20" s="39"/>
      <c r="H20" s="62"/>
      <c r="I20" s="70" t="str">
        <f>CONCATENATE(TEXT(SUM(K7:R19, K20, L20, M20, N20, O20, P20, Q20),"##"), " / 112")</f>
        <v>112 / 112</v>
      </c>
      <c r="J20" s="81"/>
      <c r="K20" s="76">
        <f t="shared" ref="K20:Q20" si="8">IF(B20&lt;&gt;0, IF(LEN(B20)&gt;5, VALUE(MID(B20, 8, 2)), VALUE(MID(B20, 4, 2))), 0)</f>
        <v>0</v>
      </c>
      <c r="L20" s="76">
        <f t="shared" si="8"/>
        <v>0</v>
      </c>
      <c r="M20" s="76">
        <f t="shared" si="8"/>
        <v>0</v>
      </c>
      <c r="N20" s="76">
        <f t="shared" si="8"/>
        <v>0</v>
      </c>
      <c r="O20" s="76">
        <f t="shared" si="8"/>
        <v>0</v>
      </c>
      <c r="P20" s="76">
        <f t="shared" si="8"/>
        <v>0</v>
      </c>
      <c r="Q20" s="76">
        <f t="shared" si="8"/>
        <v>0</v>
      </c>
      <c r="R20" s="76"/>
      <c r="S20" s="93"/>
      <c r="T20" s="88"/>
      <c r="U20" s="88"/>
      <c r="V20" s="77"/>
      <c r="W20" s="56"/>
    </row>
    <row r="21" spans="1:23" ht="15" customHeight="1" thickBot="1" x14ac:dyDescent="0.4">
      <c r="A21" s="107"/>
      <c r="B21" s="108"/>
      <c r="C21" s="108"/>
      <c r="D21" s="108"/>
      <c r="E21" s="108"/>
      <c r="F21" s="108"/>
      <c r="G21" s="108"/>
      <c r="H21" s="108"/>
      <c r="I21" s="109"/>
      <c r="J21" s="81"/>
      <c r="K21" s="76"/>
      <c r="L21" s="76"/>
      <c r="M21" s="76"/>
      <c r="N21" s="76"/>
      <c r="O21" s="76"/>
      <c r="P21" s="76"/>
      <c r="Q21" s="76"/>
      <c r="R21" s="76"/>
      <c r="S21" s="93"/>
      <c r="T21" s="88"/>
      <c r="U21" s="88"/>
      <c r="V21" s="77"/>
    </row>
    <row r="22" spans="1:23" ht="15" customHeight="1" x14ac:dyDescent="0.35">
      <c r="A22" s="21" t="s">
        <v>24</v>
      </c>
      <c r="B22" s="30"/>
      <c r="C22" s="30"/>
      <c r="D22" s="30"/>
      <c r="E22" s="30" t="s">
        <v>23</v>
      </c>
      <c r="F22" s="30" t="s">
        <v>23</v>
      </c>
      <c r="G22" s="30" t="s">
        <v>23</v>
      </c>
      <c r="H22" s="30"/>
      <c r="I22" s="36"/>
      <c r="J22" s="81"/>
      <c r="K22" s="76">
        <f t="shared" ref="K22:R22" si="9">IF(B22&lt;&gt;0, IF(LEN(B22)&gt;5, VALUE(MID(B22, 8, 2)), VALUE(MID(B22, 4, 2))), 0)</f>
        <v>0</v>
      </c>
      <c r="L22" s="76">
        <f t="shared" si="9"/>
        <v>0</v>
      </c>
      <c r="M22" s="76">
        <f t="shared" ref="M22" si="10">IF(D22&lt;&gt;0, IF(LEN(D22)&gt;5, VALUE(MID(D22, 8, 2)), VALUE(MID(D22, 4, 2))), 0)</f>
        <v>0</v>
      </c>
      <c r="N22" s="76">
        <f t="shared" ref="N22" si="11">IF(E22&lt;&gt;0, IF(LEN(E22)&gt;5, VALUE(MID(E22, 8, 2)), VALUE(MID(E22, 4, 2))), 0)</f>
        <v>5</v>
      </c>
      <c r="O22" s="76">
        <f t="shared" ref="O22" si="12">IF(F22&lt;&gt;0, IF(LEN(F22)&gt;5, VALUE(MID(F22, 8, 2)), VALUE(MID(F22, 4, 2))), 0)</f>
        <v>5</v>
      </c>
      <c r="P22" s="76">
        <f t="shared" ref="P22" si="13">IF(G22&lt;&gt;0, IF(LEN(G22)&gt;5, VALUE(MID(G22, 8, 2)), VALUE(MID(G22, 4, 2))), 0)</f>
        <v>5</v>
      </c>
      <c r="Q22" s="76">
        <f>IF(H22&lt;&gt;0, IF(LEN(H22)&gt;5, VALUE(MID(H22, 8, 2)), VALUE(MID(H22, 4, 2))), 0)</f>
        <v>0</v>
      </c>
      <c r="R22" s="76">
        <f t="shared" si="9"/>
        <v>0</v>
      </c>
      <c r="S22" s="93"/>
      <c r="T22" s="88"/>
      <c r="U22" s="88"/>
      <c r="V22" s="77"/>
    </row>
    <row r="23" spans="1:23" ht="15" customHeight="1" thickBot="1" x14ac:dyDescent="0.4">
      <c r="A23" s="18" t="s">
        <v>11</v>
      </c>
      <c r="B23" s="39"/>
      <c r="C23" s="39"/>
      <c r="D23" s="39"/>
      <c r="E23" s="39"/>
      <c r="F23" s="39"/>
      <c r="G23" s="39"/>
      <c r="H23" s="41"/>
      <c r="I23" s="70" t="str">
        <f>CONCATENATE(TEXT(SUM(K22:R22, K23, L23, M23, N23, O23, P23, Q23),"##"), " / 15")</f>
        <v>15 / 15</v>
      </c>
      <c r="J23" s="81"/>
      <c r="K23" s="76">
        <f t="shared" ref="K23:N23" si="14">IF(B23&lt;&gt;0, IF(LEN(B23)&gt;5, VALUE(MID(B23, 8, 2)), VALUE(MID(B23, 4, 2))), 0)</f>
        <v>0</v>
      </c>
      <c r="L23" s="76">
        <f t="shared" si="14"/>
        <v>0</v>
      </c>
      <c r="M23" s="76">
        <f t="shared" si="14"/>
        <v>0</v>
      </c>
      <c r="N23" s="76">
        <f t="shared" si="14"/>
        <v>0</v>
      </c>
      <c r="O23" s="76">
        <f>IF(F23&lt;&gt;0, IF(LEN(F23)&gt;5, VALUE(MID(F23, 8, 2)), VALUE(MID(F23, 4, 2))), 0)</f>
        <v>0</v>
      </c>
      <c r="P23" s="76">
        <f>IF(G23&lt;&gt;0, IF(LEN(G23)&gt;5, VALUE(MID(G23, 8, 2)), VALUE(MID(G23, 4, 2))), 0)</f>
        <v>0</v>
      </c>
      <c r="Q23" s="76">
        <f>IF(H23&lt;&gt;0, IF(LEN(H23)&gt;5, VALUE(MID(H23, 8, 2)), VALUE(MID(H23, 4, 2))), 0)</f>
        <v>0</v>
      </c>
      <c r="R23" s="76"/>
      <c r="S23" s="93"/>
      <c r="T23" s="88"/>
      <c r="U23" s="88"/>
      <c r="V23" s="77"/>
    </row>
    <row r="24" spans="1:23" ht="15" customHeight="1" thickBot="1" x14ac:dyDescent="0.4">
      <c r="A24" s="107"/>
      <c r="B24" s="108"/>
      <c r="C24" s="108"/>
      <c r="D24" s="108"/>
      <c r="E24" s="108"/>
      <c r="F24" s="108"/>
      <c r="G24" s="108"/>
      <c r="H24" s="108"/>
      <c r="I24" s="109"/>
      <c r="J24" s="81"/>
      <c r="K24" s="76"/>
      <c r="L24" s="76"/>
      <c r="M24" s="76"/>
      <c r="N24" s="76"/>
      <c r="O24" s="76"/>
      <c r="P24" s="76"/>
      <c r="Q24" s="76"/>
      <c r="R24" s="76"/>
      <c r="S24" s="93"/>
      <c r="T24" s="88"/>
      <c r="U24" s="88"/>
      <c r="V24" s="77"/>
    </row>
    <row r="25" spans="1:23" ht="15" customHeight="1" x14ac:dyDescent="0.35">
      <c r="A25" s="14" t="s">
        <v>22</v>
      </c>
      <c r="B25" s="30"/>
      <c r="C25" s="30"/>
      <c r="D25" s="30" t="s">
        <v>12</v>
      </c>
      <c r="E25" s="30" t="s">
        <v>14</v>
      </c>
      <c r="F25" s="30"/>
      <c r="G25" s="30"/>
      <c r="H25" s="30"/>
      <c r="I25" s="36"/>
      <c r="J25" s="81"/>
      <c r="K25" s="76">
        <f t="shared" ref="K25:R30" si="15">IF(B25&lt;&gt;0, IF(LEN(B25)&gt;5, VALUE(MID(B25, 8, 2)), VALUE(MID(B25, 4, 2))), 0)</f>
        <v>0</v>
      </c>
      <c r="L25" s="76">
        <f t="shared" si="15"/>
        <v>0</v>
      </c>
      <c r="M25" s="76">
        <f t="shared" si="15"/>
        <v>5</v>
      </c>
      <c r="N25" s="76">
        <f t="shared" si="15"/>
        <v>5</v>
      </c>
      <c r="O25" s="76">
        <f t="shared" si="15"/>
        <v>0</v>
      </c>
      <c r="P25" s="76">
        <f t="shared" si="15"/>
        <v>0</v>
      </c>
      <c r="Q25" s="76">
        <f t="shared" si="15"/>
        <v>0</v>
      </c>
      <c r="R25" s="76">
        <f t="shared" si="15"/>
        <v>0</v>
      </c>
      <c r="S25" s="93"/>
      <c r="T25" s="88"/>
      <c r="U25" s="88"/>
      <c r="V25" s="77"/>
    </row>
    <row r="26" spans="1:23" ht="15" customHeight="1" x14ac:dyDescent="0.35">
      <c r="A26" s="22" t="s">
        <v>21</v>
      </c>
      <c r="B26" s="31"/>
      <c r="C26" s="31"/>
      <c r="D26" s="31"/>
      <c r="E26" s="31"/>
      <c r="F26" s="31"/>
      <c r="G26" s="31"/>
      <c r="H26" s="31"/>
      <c r="I26" s="37"/>
      <c r="J26" s="81"/>
      <c r="K26" s="76">
        <f t="shared" si="15"/>
        <v>0</v>
      </c>
      <c r="L26" s="76">
        <f t="shared" si="15"/>
        <v>0</v>
      </c>
      <c r="M26" s="76">
        <f t="shared" si="15"/>
        <v>0</v>
      </c>
      <c r="N26" s="76">
        <f t="shared" si="15"/>
        <v>0</v>
      </c>
      <c r="O26" s="76">
        <f t="shared" si="15"/>
        <v>0</v>
      </c>
      <c r="P26" s="76">
        <f t="shared" si="15"/>
        <v>0</v>
      </c>
      <c r="Q26" s="76">
        <f t="shared" si="15"/>
        <v>0</v>
      </c>
      <c r="R26" s="76">
        <f t="shared" si="15"/>
        <v>0</v>
      </c>
      <c r="S26" s="93"/>
      <c r="T26" s="88"/>
      <c r="U26" s="88"/>
      <c r="V26" s="77"/>
    </row>
    <row r="27" spans="1:23" ht="15" customHeight="1" x14ac:dyDescent="0.35">
      <c r="A27" s="22" t="s">
        <v>20</v>
      </c>
      <c r="B27" s="31"/>
      <c r="C27" s="31"/>
      <c r="D27" s="31"/>
      <c r="E27" s="31"/>
      <c r="F27" s="31"/>
      <c r="G27" s="31"/>
      <c r="H27" s="31"/>
      <c r="I27" s="37"/>
      <c r="J27" s="81"/>
      <c r="K27" s="76">
        <f t="shared" si="15"/>
        <v>0</v>
      </c>
      <c r="L27" s="76">
        <f t="shared" si="15"/>
        <v>0</v>
      </c>
      <c r="M27" s="76">
        <f t="shared" si="15"/>
        <v>0</v>
      </c>
      <c r="N27" s="76">
        <f t="shared" si="15"/>
        <v>0</v>
      </c>
      <c r="O27" s="76">
        <f t="shared" si="15"/>
        <v>0</v>
      </c>
      <c r="P27" s="76">
        <f t="shared" si="15"/>
        <v>0</v>
      </c>
      <c r="Q27" s="76">
        <f t="shared" si="15"/>
        <v>0</v>
      </c>
      <c r="R27" s="76">
        <f t="shared" si="15"/>
        <v>0</v>
      </c>
      <c r="S27" s="93"/>
      <c r="T27" s="88"/>
      <c r="U27" s="88"/>
      <c r="V27" s="77"/>
    </row>
    <row r="28" spans="1:23" ht="15" customHeight="1" x14ac:dyDescent="0.35">
      <c r="A28" s="22" t="s">
        <v>19</v>
      </c>
      <c r="B28" s="31"/>
      <c r="C28" s="31"/>
      <c r="D28" s="31"/>
      <c r="E28" s="31"/>
      <c r="F28" s="31"/>
      <c r="G28" s="31"/>
      <c r="H28" s="31"/>
      <c r="I28" s="37"/>
      <c r="J28" s="81"/>
      <c r="K28" s="76">
        <f t="shared" si="15"/>
        <v>0</v>
      </c>
      <c r="L28" s="76">
        <f t="shared" si="15"/>
        <v>0</v>
      </c>
      <c r="M28" s="76">
        <f t="shared" si="15"/>
        <v>0</v>
      </c>
      <c r="N28" s="76">
        <f t="shared" si="15"/>
        <v>0</v>
      </c>
      <c r="O28" s="76">
        <f t="shared" si="15"/>
        <v>0</v>
      </c>
      <c r="P28" s="76">
        <f t="shared" si="15"/>
        <v>0</v>
      </c>
      <c r="Q28" s="76">
        <f t="shared" si="15"/>
        <v>0</v>
      </c>
      <c r="R28" s="76">
        <f t="shared" si="15"/>
        <v>0</v>
      </c>
      <c r="S28" s="93"/>
      <c r="T28" s="88"/>
      <c r="U28" s="88"/>
      <c r="V28" s="77"/>
    </row>
    <row r="29" spans="1:23" ht="15" customHeight="1" x14ac:dyDescent="0.35">
      <c r="A29" s="22" t="s">
        <v>18</v>
      </c>
      <c r="B29" s="31"/>
      <c r="C29" s="31"/>
      <c r="D29" s="31"/>
      <c r="E29" s="31"/>
      <c r="F29" s="31"/>
      <c r="G29" s="31"/>
      <c r="H29" s="31"/>
      <c r="I29" s="37"/>
      <c r="J29" s="81"/>
      <c r="K29" s="76">
        <f t="shared" si="15"/>
        <v>0</v>
      </c>
      <c r="L29" s="76">
        <f t="shared" si="15"/>
        <v>0</v>
      </c>
      <c r="M29" s="76">
        <f t="shared" si="15"/>
        <v>0</v>
      </c>
      <c r="N29" s="76">
        <f t="shared" si="15"/>
        <v>0</v>
      </c>
      <c r="O29" s="76">
        <f t="shared" si="15"/>
        <v>0</v>
      </c>
      <c r="P29" s="76">
        <f t="shared" si="15"/>
        <v>0</v>
      </c>
      <c r="Q29" s="76">
        <f t="shared" si="15"/>
        <v>0</v>
      </c>
      <c r="R29" s="76">
        <f t="shared" si="15"/>
        <v>0</v>
      </c>
      <c r="S29" s="93"/>
      <c r="T29" s="88"/>
      <c r="U29" s="88"/>
      <c r="V29" s="77"/>
    </row>
    <row r="30" spans="1:23" ht="15" customHeight="1" x14ac:dyDescent="0.35">
      <c r="A30" s="22" t="s">
        <v>17</v>
      </c>
      <c r="B30" s="31"/>
      <c r="C30" s="31"/>
      <c r="D30" s="31"/>
      <c r="E30" s="31"/>
      <c r="F30" s="31"/>
      <c r="G30" s="31"/>
      <c r="H30" s="31"/>
      <c r="I30" s="37"/>
      <c r="J30" s="81"/>
      <c r="K30" s="76">
        <f t="shared" si="15"/>
        <v>0</v>
      </c>
      <c r="L30" s="76">
        <f t="shared" si="15"/>
        <v>0</v>
      </c>
      <c r="M30" s="76">
        <f t="shared" si="15"/>
        <v>0</v>
      </c>
      <c r="N30" s="76">
        <f t="shared" si="15"/>
        <v>0</v>
      </c>
      <c r="O30" s="76">
        <f t="shared" si="15"/>
        <v>0</v>
      </c>
      <c r="P30" s="76">
        <f t="shared" si="15"/>
        <v>0</v>
      </c>
      <c r="Q30" s="76">
        <f t="shared" si="15"/>
        <v>0</v>
      </c>
      <c r="R30" s="76">
        <f t="shared" si="15"/>
        <v>0</v>
      </c>
      <c r="S30" s="93"/>
      <c r="T30" s="88"/>
      <c r="U30" s="88"/>
      <c r="V30" s="77"/>
    </row>
    <row r="31" spans="1:23" ht="15" customHeight="1" thickBot="1" x14ac:dyDescent="0.4">
      <c r="A31" s="12" t="s">
        <v>11</v>
      </c>
      <c r="B31" s="39"/>
      <c r="C31" s="39"/>
      <c r="D31" s="39"/>
      <c r="E31" s="39"/>
      <c r="F31" s="39"/>
      <c r="G31" s="39"/>
      <c r="H31" s="41"/>
      <c r="I31" s="70" t="str">
        <f>CONCATENATE(TEXT(SUM(K25:R30, K31, L31, M31, N31, O31, P31, Q31),"##"), " / 10")</f>
        <v>10 / 10</v>
      </c>
      <c r="J31" s="81"/>
      <c r="K31" s="76">
        <f t="shared" ref="K31:Q31" si="16">IF(B31&lt;&gt;0, IF(LEN(B31)&gt;5, VALUE(MID(B31, 8, 2)), VALUE(MID(B31, 4, 2))), 0)</f>
        <v>0</v>
      </c>
      <c r="L31" s="76">
        <f t="shared" si="16"/>
        <v>0</v>
      </c>
      <c r="M31" s="76">
        <f t="shared" si="16"/>
        <v>0</v>
      </c>
      <c r="N31" s="76">
        <f t="shared" si="16"/>
        <v>0</v>
      </c>
      <c r="O31" s="76">
        <f t="shared" si="16"/>
        <v>0</v>
      </c>
      <c r="P31" s="76">
        <f t="shared" si="16"/>
        <v>0</v>
      </c>
      <c r="Q31" s="76">
        <f t="shared" si="16"/>
        <v>0</v>
      </c>
      <c r="R31" s="76"/>
      <c r="S31" s="93"/>
      <c r="T31" s="88"/>
      <c r="U31" s="88"/>
      <c r="V31" s="77"/>
    </row>
    <row r="32" spans="1:23" ht="15" thickBot="1" x14ac:dyDescent="0.4">
      <c r="A32" s="110"/>
      <c r="B32" s="111"/>
      <c r="C32" s="111"/>
      <c r="D32" s="111"/>
      <c r="E32" s="111"/>
      <c r="F32" s="111"/>
      <c r="G32" s="111"/>
      <c r="H32" s="111"/>
      <c r="I32" s="112"/>
      <c r="J32" s="81"/>
      <c r="K32" s="76"/>
      <c r="L32" s="76"/>
      <c r="M32" s="76"/>
      <c r="N32" s="76"/>
      <c r="O32" s="76"/>
      <c r="P32" s="76"/>
      <c r="Q32" s="76"/>
      <c r="R32" s="76"/>
      <c r="S32" s="93"/>
      <c r="T32" s="88"/>
      <c r="U32" s="88"/>
      <c r="V32" s="77"/>
    </row>
    <row r="33" spans="1:22" x14ac:dyDescent="0.35">
      <c r="A33" s="47" t="s">
        <v>16</v>
      </c>
      <c r="B33" s="48" t="s">
        <v>23</v>
      </c>
      <c r="C33" s="48"/>
      <c r="D33" s="48"/>
      <c r="E33" s="48"/>
      <c r="F33" s="48"/>
      <c r="G33" s="48"/>
      <c r="H33" s="48"/>
      <c r="I33" s="49"/>
      <c r="J33" s="81"/>
      <c r="K33" s="76">
        <f t="shared" ref="K33:R35" si="17">IF(B33&lt;&gt;0, IF(LEN(B33)&gt;5, VALUE(MID(B33, 8, 2)), VALUE(MID(B33, 4, 2))), 0)</f>
        <v>5</v>
      </c>
      <c r="L33" s="76">
        <f t="shared" si="17"/>
        <v>0</v>
      </c>
      <c r="M33" s="76">
        <f t="shared" si="17"/>
        <v>0</v>
      </c>
      <c r="N33" s="76">
        <f t="shared" si="17"/>
        <v>0</v>
      </c>
      <c r="O33" s="76">
        <f t="shared" si="17"/>
        <v>0</v>
      </c>
      <c r="P33" s="76">
        <f t="shared" si="17"/>
        <v>0</v>
      </c>
      <c r="Q33" s="76">
        <f t="shared" si="17"/>
        <v>0</v>
      </c>
      <c r="R33" s="76">
        <f t="shared" si="17"/>
        <v>0</v>
      </c>
      <c r="S33" s="93"/>
      <c r="T33" s="88"/>
      <c r="U33" s="88"/>
      <c r="V33" s="77"/>
    </row>
    <row r="34" spans="1:22" x14ac:dyDescent="0.35">
      <c r="A34" s="20" t="s">
        <v>64</v>
      </c>
      <c r="B34" s="42"/>
      <c r="C34" s="42"/>
      <c r="D34" s="42"/>
      <c r="E34" s="42"/>
      <c r="F34" s="42"/>
      <c r="G34" s="42"/>
      <c r="H34" s="42"/>
      <c r="I34" s="44"/>
      <c r="J34" s="81"/>
      <c r="K34" s="76">
        <f t="shared" si="17"/>
        <v>0</v>
      </c>
      <c r="L34" s="76">
        <f t="shared" si="17"/>
        <v>0</v>
      </c>
      <c r="M34" s="76">
        <f t="shared" si="17"/>
        <v>0</v>
      </c>
      <c r="N34" s="76">
        <f t="shared" si="17"/>
        <v>0</v>
      </c>
      <c r="O34" s="76">
        <f t="shared" si="17"/>
        <v>0</v>
      </c>
      <c r="P34" s="76">
        <f t="shared" si="17"/>
        <v>0</v>
      </c>
      <c r="Q34" s="76">
        <f t="shared" si="17"/>
        <v>0</v>
      </c>
      <c r="R34" s="76">
        <f t="shared" si="17"/>
        <v>0</v>
      </c>
      <c r="S34" s="93"/>
      <c r="T34" s="88"/>
      <c r="U34" s="88"/>
      <c r="V34" s="77"/>
    </row>
    <row r="35" spans="1:22" ht="15" customHeight="1" x14ac:dyDescent="0.35">
      <c r="A35" s="19" t="s">
        <v>63</v>
      </c>
      <c r="B35" s="42"/>
      <c r="C35" s="42"/>
      <c r="D35" s="42"/>
      <c r="E35" s="42"/>
      <c r="F35" s="42"/>
      <c r="G35" s="42"/>
      <c r="H35" s="42"/>
      <c r="I35" s="44"/>
      <c r="J35" s="81"/>
      <c r="K35" s="76">
        <f t="shared" si="17"/>
        <v>0</v>
      </c>
      <c r="L35" s="76">
        <f t="shared" si="17"/>
        <v>0</v>
      </c>
      <c r="M35" s="76">
        <f t="shared" si="17"/>
        <v>0</v>
      </c>
      <c r="N35" s="76">
        <f t="shared" si="17"/>
        <v>0</v>
      </c>
      <c r="O35" s="76">
        <f t="shared" si="17"/>
        <v>0</v>
      </c>
      <c r="P35" s="76">
        <f t="shared" si="17"/>
        <v>0</v>
      </c>
      <c r="Q35" s="76">
        <f t="shared" si="17"/>
        <v>0</v>
      </c>
      <c r="R35" s="76">
        <f t="shared" si="17"/>
        <v>0</v>
      </c>
      <c r="S35" s="93"/>
      <c r="T35" s="88"/>
      <c r="U35" s="88"/>
      <c r="V35" s="77"/>
    </row>
    <row r="36" spans="1:22" ht="15" thickBot="1" x14ac:dyDescent="0.4">
      <c r="A36" s="18" t="s">
        <v>11</v>
      </c>
      <c r="B36" s="43"/>
      <c r="C36" s="43"/>
      <c r="D36" s="43"/>
      <c r="E36" s="43"/>
      <c r="F36" s="43"/>
      <c r="G36" s="43"/>
      <c r="H36" s="43"/>
      <c r="I36" s="70" t="str">
        <f>CONCATENATE(TEXT(SUM(K33:R35, K36, L36, M36, N36, O36, P36, Q36),"##"), " / 5")</f>
        <v>5 / 5</v>
      </c>
      <c r="J36" s="81"/>
      <c r="K36" s="76">
        <f t="shared" ref="K36:Q36" si="18">IF(B36&lt;&gt;0, IF(LEN(B36)&gt;5, VALUE(MID(B36, 8, 2)), VALUE(MID(B36, 4, 2))), 0)</f>
        <v>0</v>
      </c>
      <c r="L36" s="76">
        <f t="shared" si="18"/>
        <v>0</v>
      </c>
      <c r="M36" s="76">
        <f t="shared" si="18"/>
        <v>0</v>
      </c>
      <c r="N36" s="76">
        <f t="shared" si="18"/>
        <v>0</v>
      </c>
      <c r="O36" s="76">
        <f t="shared" si="18"/>
        <v>0</v>
      </c>
      <c r="P36" s="76">
        <f t="shared" si="18"/>
        <v>0</v>
      </c>
      <c r="Q36" s="76">
        <f t="shared" si="18"/>
        <v>0</v>
      </c>
      <c r="R36" s="76"/>
      <c r="S36" s="93"/>
      <c r="T36" s="88"/>
      <c r="U36" s="88"/>
      <c r="V36" s="77"/>
    </row>
    <row r="37" spans="1:22" ht="15" thickBot="1" x14ac:dyDescent="0.4">
      <c r="A37" s="97"/>
      <c r="B37" s="98"/>
      <c r="C37" s="98"/>
      <c r="D37" s="98"/>
      <c r="E37" s="98"/>
      <c r="F37" s="98"/>
      <c r="G37" s="98"/>
      <c r="H37" s="98"/>
      <c r="I37" s="99"/>
      <c r="J37" s="81"/>
      <c r="K37" s="76"/>
      <c r="L37" s="76"/>
      <c r="M37" s="76"/>
      <c r="N37" s="76"/>
      <c r="O37" s="76"/>
      <c r="P37" s="76"/>
      <c r="Q37" s="76"/>
      <c r="R37" s="76"/>
      <c r="S37" s="93"/>
      <c r="T37" s="88"/>
      <c r="U37" s="88"/>
      <c r="V37" s="77"/>
    </row>
    <row r="38" spans="1:22" ht="15" customHeight="1" x14ac:dyDescent="0.35">
      <c r="A38" s="14" t="s">
        <v>15</v>
      </c>
      <c r="B38" s="30"/>
      <c r="C38" s="30"/>
      <c r="D38" s="30"/>
      <c r="E38" s="30" t="s">
        <v>12</v>
      </c>
      <c r="F38" s="30" t="s">
        <v>14</v>
      </c>
      <c r="G38" s="30" t="s">
        <v>14</v>
      </c>
      <c r="H38" s="30"/>
      <c r="I38" s="36"/>
      <c r="J38" s="81"/>
      <c r="K38" s="76">
        <f t="shared" ref="K38:R39" si="19">IF(B38&lt;&gt;0, IF(LEN(B38)&gt;5, VALUE(MID(B38, 8, 2)), VALUE(MID(B38, 4, 2))), 0)</f>
        <v>0</v>
      </c>
      <c r="L38" s="76">
        <f t="shared" si="19"/>
        <v>0</v>
      </c>
      <c r="M38" s="76">
        <f t="shared" si="19"/>
        <v>0</v>
      </c>
      <c r="N38" s="76">
        <f t="shared" si="19"/>
        <v>5</v>
      </c>
      <c r="O38" s="76">
        <f t="shared" si="19"/>
        <v>5</v>
      </c>
      <c r="P38" s="76">
        <f t="shared" si="19"/>
        <v>5</v>
      </c>
      <c r="Q38" s="76">
        <f t="shared" si="19"/>
        <v>0</v>
      </c>
      <c r="R38" s="76">
        <f t="shared" si="19"/>
        <v>0</v>
      </c>
      <c r="S38" s="93"/>
      <c r="T38" s="88"/>
      <c r="U38" s="88"/>
      <c r="V38" s="77"/>
    </row>
    <row r="39" spans="1:22" ht="15" customHeight="1" x14ac:dyDescent="0.35">
      <c r="A39" s="17"/>
      <c r="B39" s="31"/>
      <c r="C39" s="31"/>
      <c r="D39" s="31"/>
      <c r="E39" s="31"/>
      <c r="F39" s="31"/>
      <c r="G39" s="87" t="s">
        <v>14</v>
      </c>
      <c r="H39" s="31"/>
      <c r="I39" s="37"/>
      <c r="J39" s="81"/>
      <c r="K39" s="76">
        <f t="shared" si="19"/>
        <v>0</v>
      </c>
      <c r="L39" s="76">
        <f t="shared" si="19"/>
        <v>0</v>
      </c>
      <c r="M39" s="76">
        <f t="shared" si="19"/>
        <v>0</v>
      </c>
      <c r="N39" s="76">
        <f t="shared" si="19"/>
        <v>0</v>
      </c>
      <c r="O39" s="76">
        <f t="shared" si="19"/>
        <v>0</v>
      </c>
      <c r="P39" s="76">
        <f t="shared" si="19"/>
        <v>5</v>
      </c>
      <c r="Q39" s="76">
        <f t="shared" si="19"/>
        <v>0</v>
      </c>
      <c r="R39" s="76">
        <f t="shared" si="19"/>
        <v>0</v>
      </c>
      <c r="S39" s="93"/>
      <c r="T39" s="88"/>
      <c r="U39" s="88"/>
      <c r="V39" s="77"/>
    </row>
    <row r="40" spans="1:22" ht="15" thickBot="1" x14ac:dyDescent="0.4">
      <c r="A40" s="12" t="s">
        <v>11</v>
      </c>
      <c r="B40" s="39"/>
      <c r="C40" s="39"/>
      <c r="D40" s="39"/>
      <c r="E40" s="39"/>
      <c r="F40" s="39"/>
      <c r="G40" s="39"/>
      <c r="H40" s="41"/>
      <c r="I40" s="70" t="str">
        <f>CONCATENATE(TEXT(SUM(K38:R39, K40, L40, M40, N40, O40, P40, Q40),"##"), " / 20")</f>
        <v>20 / 20</v>
      </c>
      <c r="J40" s="81"/>
      <c r="K40" s="76">
        <f t="shared" ref="K40:Q40" si="20">IF(B40&lt;&gt;0, IF(LEN(B40)&gt;5, VALUE(MID(B40, 8, 2)), VALUE(MID(B40, 4, 2))), 0)</f>
        <v>0</v>
      </c>
      <c r="L40" s="76">
        <f t="shared" si="20"/>
        <v>0</v>
      </c>
      <c r="M40" s="76">
        <f t="shared" si="20"/>
        <v>0</v>
      </c>
      <c r="N40" s="76">
        <f t="shared" si="20"/>
        <v>0</v>
      </c>
      <c r="O40" s="76">
        <f t="shared" si="20"/>
        <v>0</v>
      </c>
      <c r="P40" s="76">
        <f t="shared" si="20"/>
        <v>0</v>
      </c>
      <c r="Q40" s="76">
        <f t="shared" si="20"/>
        <v>0</v>
      </c>
      <c r="R40" s="76"/>
      <c r="S40" s="93"/>
      <c r="T40" s="88"/>
      <c r="U40" s="88"/>
      <c r="V40" s="77"/>
    </row>
    <row r="41" spans="1:22" ht="15" thickBot="1" x14ac:dyDescent="0.4">
      <c r="A41" s="113"/>
      <c r="B41" s="114"/>
      <c r="C41" s="114"/>
      <c r="D41" s="114"/>
      <c r="E41" s="114"/>
      <c r="F41" s="114"/>
      <c r="G41" s="114"/>
      <c r="H41" s="114"/>
      <c r="I41" s="115"/>
      <c r="J41" s="81"/>
      <c r="K41" s="76"/>
      <c r="L41" s="76"/>
      <c r="M41" s="76"/>
      <c r="N41" s="76"/>
      <c r="O41" s="76"/>
      <c r="P41" s="76"/>
      <c r="Q41" s="76"/>
      <c r="R41" s="76"/>
      <c r="S41" s="93"/>
      <c r="T41" s="88"/>
      <c r="U41" s="88"/>
      <c r="V41" s="77"/>
    </row>
    <row r="42" spans="1:22" ht="15" customHeight="1" x14ac:dyDescent="0.35">
      <c r="A42" s="14" t="s">
        <v>62</v>
      </c>
      <c r="B42" s="30"/>
      <c r="C42" s="30"/>
      <c r="D42" s="30"/>
      <c r="E42" s="31" t="s">
        <v>12</v>
      </c>
      <c r="F42" s="30" t="s">
        <v>14</v>
      </c>
      <c r="G42" s="30" t="s">
        <v>14</v>
      </c>
      <c r="H42" s="30"/>
      <c r="I42" s="36"/>
      <c r="J42" s="81"/>
      <c r="K42" s="76">
        <f t="shared" ref="K42:R43" si="21">IF(B42&lt;&gt;0, IF(LEN(B42)&gt;5, VALUE(MID(B42, 8, 2)), VALUE(MID(B42, 4, 2))), 0)</f>
        <v>0</v>
      </c>
      <c r="L42" s="76">
        <f t="shared" si="21"/>
        <v>0</v>
      </c>
      <c r="M42" s="76">
        <f t="shared" si="21"/>
        <v>0</v>
      </c>
      <c r="N42" s="76">
        <f t="shared" si="21"/>
        <v>5</v>
      </c>
      <c r="O42" s="76">
        <f t="shared" si="21"/>
        <v>5</v>
      </c>
      <c r="P42" s="76">
        <f t="shared" si="21"/>
        <v>5</v>
      </c>
      <c r="Q42" s="76">
        <f t="shared" si="21"/>
        <v>0</v>
      </c>
      <c r="R42" s="76">
        <f t="shared" si="21"/>
        <v>0</v>
      </c>
      <c r="S42" s="93"/>
      <c r="T42" s="88"/>
      <c r="U42" s="88"/>
      <c r="V42" s="77"/>
    </row>
    <row r="43" spans="1:22" x14ac:dyDescent="0.35">
      <c r="A43" s="16"/>
      <c r="B43" s="31"/>
      <c r="C43" s="31"/>
      <c r="D43" s="31"/>
      <c r="E43" s="31"/>
      <c r="F43" s="31" t="s">
        <v>12</v>
      </c>
      <c r="G43" s="31"/>
      <c r="H43" s="31"/>
      <c r="I43" s="37"/>
      <c r="J43" s="81"/>
      <c r="K43" s="76">
        <f t="shared" si="21"/>
        <v>0</v>
      </c>
      <c r="L43" s="76">
        <f t="shared" si="21"/>
        <v>0</v>
      </c>
      <c r="M43" s="76">
        <f t="shared" si="21"/>
        <v>0</v>
      </c>
      <c r="N43" s="76">
        <f t="shared" si="21"/>
        <v>0</v>
      </c>
      <c r="O43" s="76">
        <f t="shared" si="21"/>
        <v>5</v>
      </c>
      <c r="P43" s="76">
        <f t="shared" si="21"/>
        <v>0</v>
      </c>
      <c r="Q43" s="76">
        <f t="shared" si="21"/>
        <v>0</v>
      </c>
      <c r="R43" s="76">
        <f t="shared" si="21"/>
        <v>0</v>
      </c>
      <c r="S43" s="93"/>
      <c r="T43" s="88"/>
      <c r="U43" s="88"/>
      <c r="V43" s="77"/>
    </row>
    <row r="44" spans="1:22" ht="15" thickBot="1" x14ac:dyDescent="0.4">
      <c r="A44" s="15" t="s">
        <v>11</v>
      </c>
      <c r="B44" s="39"/>
      <c r="C44" s="39"/>
      <c r="D44" s="39"/>
      <c r="E44" s="39"/>
      <c r="F44" s="39"/>
      <c r="G44" s="39"/>
      <c r="H44" s="40"/>
      <c r="I44" s="70" t="str">
        <f>CONCATENATE(TEXT(SUM(K42:R43, K44, L44, M44, N44, O44, P44, Q44),"##"), " / 20")</f>
        <v>20 / 20</v>
      </c>
      <c r="J44" s="81"/>
      <c r="K44" s="76">
        <f>IF(B44&lt;&gt;0, IF(LEN(B44)&gt;5, VALUE(MID(B44, 8, 2)), VALUE(MID(B44, 4, 2))), 0)</f>
        <v>0</v>
      </c>
      <c r="L44" s="76">
        <f t="shared" ref="L44:Q44" si="22">IF(C44&lt;&gt;0, VALUE(MID(C44, 8, 2)), 0)</f>
        <v>0</v>
      </c>
      <c r="M44" s="76">
        <f t="shared" si="22"/>
        <v>0</v>
      </c>
      <c r="N44" s="76">
        <f t="shared" si="22"/>
        <v>0</v>
      </c>
      <c r="O44" s="76">
        <f t="shared" si="22"/>
        <v>0</v>
      </c>
      <c r="P44" s="76">
        <f t="shared" si="22"/>
        <v>0</v>
      </c>
      <c r="Q44" s="76">
        <f t="shared" si="22"/>
        <v>0</v>
      </c>
      <c r="R44" s="76"/>
      <c r="S44" s="93"/>
      <c r="T44" s="88"/>
      <c r="U44" s="88"/>
      <c r="V44" s="77"/>
    </row>
    <row r="45" spans="1:22" ht="15" thickBot="1" x14ac:dyDescent="0.4">
      <c r="A45" s="107"/>
      <c r="B45" s="108"/>
      <c r="C45" s="108"/>
      <c r="D45" s="108"/>
      <c r="E45" s="108"/>
      <c r="F45" s="108"/>
      <c r="G45" s="108"/>
      <c r="H45" s="108"/>
      <c r="I45" s="109"/>
      <c r="J45" s="81"/>
      <c r="K45" s="76"/>
      <c r="L45" s="76"/>
      <c r="M45" s="76"/>
      <c r="N45" s="76"/>
      <c r="O45" s="76"/>
      <c r="P45" s="76"/>
      <c r="Q45" s="76"/>
      <c r="R45" s="76"/>
      <c r="S45" s="93"/>
      <c r="T45" s="88"/>
      <c r="U45" s="88"/>
      <c r="V45" s="77"/>
    </row>
    <row r="46" spans="1:22" x14ac:dyDescent="0.35">
      <c r="A46" s="14" t="s">
        <v>13</v>
      </c>
      <c r="B46" s="30"/>
      <c r="C46" s="30" t="s">
        <v>71</v>
      </c>
      <c r="D46" s="30" t="s">
        <v>12</v>
      </c>
      <c r="E46" s="30"/>
      <c r="F46" s="30"/>
      <c r="G46" s="30" t="s">
        <v>12</v>
      </c>
      <c r="H46" s="30"/>
      <c r="I46" s="36"/>
      <c r="J46" s="81"/>
      <c r="K46" s="76">
        <f t="shared" ref="K46:R48" si="23">IF(B46&lt;&gt;0, IF(LEN(B46)&gt;5, VALUE(MID(B46, 8, 2)), VALUE(MID(B46, 4, 2))), 0)</f>
        <v>0</v>
      </c>
      <c r="L46" s="76">
        <f t="shared" si="23"/>
        <v>3</v>
      </c>
      <c r="M46" s="76">
        <f t="shared" si="23"/>
        <v>5</v>
      </c>
      <c r="N46" s="76">
        <f t="shared" si="23"/>
        <v>0</v>
      </c>
      <c r="O46" s="76">
        <f t="shared" si="23"/>
        <v>0</v>
      </c>
      <c r="P46" s="76">
        <f t="shared" si="23"/>
        <v>5</v>
      </c>
      <c r="Q46" s="76">
        <f t="shared" si="23"/>
        <v>0</v>
      </c>
      <c r="R46" s="76">
        <f t="shared" si="23"/>
        <v>0</v>
      </c>
      <c r="S46" s="93"/>
      <c r="T46" s="88"/>
      <c r="U46" s="88"/>
      <c r="V46" s="77"/>
    </row>
    <row r="47" spans="1:22" x14ac:dyDescent="0.35">
      <c r="A47" s="13"/>
      <c r="B47" s="31"/>
      <c r="C47" s="87" t="s">
        <v>12</v>
      </c>
      <c r="D47" s="31"/>
      <c r="E47" s="87"/>
      <c r="F47" s="31"/>
      <c r="G47" s="87"/>
      <c r="H47" s="31"/>
      <c r="I47" s="37"/>
      <c r="J47" s="81"/>
      <c r="K47" s="76">
        <f t="shared" si="23"/>
        <v>0</v>
      </c>
      <c r="L47" s="76">
        <f t="shared" si="23"/>
        <v>5</v>
      </c>
      <c r="M47" s="76">
        <f t="shared" si="23"/>
        <v>0</v>
      </c>
      <c r="N47" s="76">
        <f t="shared" si="23"/>
        <v>0</v>
      </c>
      <c r="O47" s="76">
        <f t="shared" si="23"/>
        <v>0</v>
      </c>
      <c r="P47" s="76">
        <f t="shared" si="23"/>
        <v>0</v>
      </c>
      <c r="Q47" s="76">
        <f t="shared" si="23"/>
        <v>0</v>
      </c>
      <c r="R47" s="76">
        <f t="shared" si="23"/>
        <v>0</v>
      </c>
      <c r="S47" s="93"/>
      <c r="T47" s="88"/>
      <c r="U47" s="88"/>
      <c r="V47" s="77"/>
    </row>
    <row r="48" spans="1:22" x14ac:dyDescent="0.35">
      <c r="A48" s="13"/>
      <c r="B48" s="32"/>
      <c r="C48" s="32"/>
      <c r="D48" s="32"/>
      <c r="E48" s="32"/>
      <c r="F48" s="32"/>
      <c r="G48" s="32"/>
      <c r="H48" s="32"/>
      <c r="I48" s="38"/>
      <c r="J48" s="81"/>
      <c r="K48" s="76">
        <f t="shared" si="23"/>
        <v>0</v>
      </c>
      <c r="L48" s="76">
        <f t="shared" si="23"/>
        <v>0</v>
      </c>
      <c r="M48" s="76">
        <f t="shared" si="23"/>
        <v>0</v>
      </c>
      <c r="N48" s="76">
        <f t="shared" si="23"/>
        <v>0</v>
      </c>
      <c r="O48" s="76">
        <f t="shared" si="23"/>
        <v>0</v>
      </c>
      <c r="P48" s="76">
        <f t="shared" si="23"/>
        <v>0</v>
      </c>
      <c r="Q48" s="76">
        <f t="shared" si="23"/>
        <v>0</v>
      </c>
      <c r="R48" s="76">
        <f t="shared" si="23"/>
        <v>0</v>
      </c>
      <c r="S48" s="93"/>
      <c r="T48" s="88"/>
      <c r="U48" s="88"/>
      <c r="V48" s="77"/>
    </row>
    <row r="49" spans="1:22" ht="15" thickBot="1" x14ac:dyDescent="0.4">
      <c r="A49" s="12" t="s">
        <v>11</v>
      </c>
      <c r="B49" s="33"/>
      <c r="C49" s="33"/>
      <c r="D49" s="33"/>
      <c r="E49" s="33"/>
      <c r="F49" s="34"/>
      <c r="G49" s="34"/>
      <c r="H49" s="35"/>
      <c r="I49" s="11" t="str">
        <f>CONCATENATE(TEXT(SUM(K46:R48,K49,L49,M49,N49,O49,P49,Q49),"##")," / 18")</f>
        <v>18 / 18</v>
      </c>
      <c r="J49" s="81"/>
      <c r="K49" s="76">
        <f t="shared" ref="K49:Q49" si="24">IF(B49&lt;&gt;0, IF(LEN(B49)&gt;5, VALUE(MID(B49, 8, 2)), VALUE(MID(B49, 4, 2))), 0)</f>
        <v>0</v>
      </c>
      <c r="L49" s="76">
        <f t="shared" si="24"/>
        <v>0</v>
      </c>
      <c r="M49" s="76">
        <f t="shared" si="24"/>
        <v>0</v>
      </c>
      <c r="N49" s="76">
        <f t="shared" si="24"/>
        <v>0</v>
      </c>
      <c r="O49" s="76">
        <f t="shared" si="24"/>
        <v>0</v>
      </c>
      <c r="P49" s="76">
        <f t="shared" si="24"/>
        <v>0</v>
      </c>
      <c r="Q49" s="76">
        <f t="shared" si="24"/>
        <v>0</v>
      </c>
      <c r="R49" s="76"/>
      <c r="S49" s="93"/>
      <c r="T49" s="88"/>
      <c r="U49" s="88"/>
      <c r="V49" s="77"/>
    </row>
    <row r="50" spans="1:22" ht="15" thickBot="1" x14ac:dyDescent="0.4">
      <c r="A50" s="97"/>
      <c r="B50" s="98"/>
      <c r="C50" s="98"/>
      <c r="D50" s="98"/>
      <c r="E50" s="98"/>
      <c r="F50" s="98"/>
      <c r="G50" s="98"/>
      <c r="H50" s="98"/>
      <c r="I50" s="99"/>
      <c r="J50" s="81"/>
      <c r="K50" s="76"/>
      <c r="L50" s="76"/>
      <c r="M50" s="76"/>
      <c r="N50" s="76"/>
      <c r="O50" s="76"/>
      <c r="P50" s="76"/>
      <c r="Q50" s="76"/>
      <c r="R50" s="76"/>
      <c r="S50" s="93"/>
      <c r="T50" s="88"/>
      <c r="U50" s="88"/>
      <c r="V50" s="77"/>
    </row>
    <row r="51" spans="1:22" ht="15" thickBot="1" x14ac:dyDescent="0.4">
      <c r="A51" s="10" t="s">
        <v>10</v>
      </c>
      <c r="B51" s="92">
        <f>SUM(K7:K49)</f>
        <v>33</v>
      </c>
      <c r="C51" s="92">
        <f t="shared" ref="C51:H51" si="25">SUM(L7:L49)</f>
        <v>30</v>
      </c>
      <c r="D51" s="92">
        <f t="shared" si="25"/>
        <v>36</v>
      </c>
      <c r="E51" s="92">
        <f t="shared" si="25"/>
        <v>31</v>
      </c>
      <c r="F51" s="92">
        <f t="shared" si="25"/>
        <v>35</v>
      </c>
      <c r="G51" s="92">
        <f t="shared" si="25"/>
        <v>35</v>
      </c>
      <c r="H51" s="92">
        <f t="shared" si="25"/>
        <v>0</v>
      </c>
      <c r="I51" s="91">
        <f>SUM(B51:H51)</f>
        <v>200</v>
      </c>
      <c r="J51" s="83"/>
      <c r="K51" s="76"/>
      <c r="L51" s="76"/>
      <c r="M51" s="76"/>
      <c r="N51" s="76"/>
      <c r="O51" s="76"/>
      <c r="P51" s="76"/>
      <c r="Q51" s="76"/>
      <c r="R51" s="76"/>
      <c r="S51" s="93"/>
      <c r="T51" s="88"/>
      <c r="U51" s="88"/>
      <c r="V51" s="77"/>
    </row>
    <row r="52" spans="1:22" x14ac:dyDescent="0.35">
      <c r="H52" s="9"/>
      <c r="I52" s="95" t="str">
        <f>CONCATENATE(TEXT(SUM(K7:R49), "###"), " / ", "200")</f>
        <v>200 / 200</v>
      </c>
      <c r="J52" s="84"/>
      <c r="K52" s="76"/>
      <c r="L52" s="76"/>
      <c r="M52" s="76"/>
      <c r="N52" s="76"/>
      <c r="O52" s="76"/>
      <c r="P52" s="76"/>
      <c r="Q52" s="76"/>
      <c r="R52" s="76"/>
      <c r="S52" s="93"/>
      <c r="T52" s="88"/>
      <c r="U52" s="88"/>
      <c r="V52" s="77"/>
    </row>
    <row r="53" spans="1:22" x14ac:dyDescent="0.35">
      <c r="H53" s="9"/>
      <c r="I53" s="8"/>
      <c r="J53" s="64"/>
    </row>
    <row r="54" spans="1:22" ht="15" customHeight="1" thickBot="1" x14ac:dyDescent="0.4">
      <c r="A54" s="7"/>
    </row>
    <row r="55" spans="1:22" x14ac:dyDescent="0.35">
      <c r="C55" s="50"/>
      <c r="D55" s="51" t="s">
        <v>9</v>
      </c>
      <c r="E55" s="52" t="s">
        <v>8</v>
      </c>
      <c r="F55" s="53"/>
    </row>
    <row r="56" spans="1:22" x14ac:dyDescent="0.35">
      <c r="C56" s="54" t="s">
        <v>7</v>
      </c>
      <c r="D56" s="71">
        <f>SUMIF($B$7:$I$49,"????1*",$K$7:$R$49)</f>
        <v>50</v>
      </c>
      <c r="E56" s="72">
        <f>D56/200</f>
        <v>0.25</v>
      </c>
      <c r="F56" s="85" t="s">
        <v>3</v>
      </c>
    </row>
    <row r="57" spans="1:22" x14ac:dyDescent="0.35">
      <c r="C57" s="54" t="s">
        <v>6</v>
      </c>
      <c r="D57" s="71">
        <f>SUMIF($B$7:$I$49,"????2*",$K$7:$R$49)</f>
        <v>90</v>
      </c>
      <c r="E57" s="72">
        <f>D57/200</f>
        <v>0.45</v>
      </c>
      <c r="F57" s="85" t="s">
        <v>5</v>
      </c>
      <c r="H57" s="6"/>
    </row>
    <row r="58" spans="1:22" ht="15" thickBot="1" x14ac:dyDescent="0.4">
      <c r="C58" s="55" t="s">
        <v>4</v>
      </c>
      <c r="D58" s="73">
        <f>SUMIF($B$7:$I$49,"????3*",$K$7:$R$49)</f>
        <v>60</v>
      </c>
      <c r="E58" s="74">
        <f>D58/200</f>
        <v>0.3</v>
      </c>
      <c r="F58" s="86" t="s">
        <v>3</v>
      </c>
    </row>
    <row r="59" spans="1:22" ht="15" customHeight="1" x14ac:dyDescent="0.35"/>
    <row r="60" spans="1:22" ht="15" customHeight="1" x14ac:dyDescent="0.35"/>
    <row r="61" spans="1:22" ht="15" customHeight="1" x14ac:dyDescent="0.35">
      <c r="A61" s="29" t="s">
        <v>2</v>
      </c>
      <c r="B61" s="29"/>
      <c r="C61" s="29"/>
      <c r="D61" s="29"/>
      <c r="E61" s="29"/>
      <c r="F61" s="29"/>
      <c r="G61" s="29"/>
      <c r="H61" s="5"/>
      <c r="I61" s="5"/>
    </row>
    <row r="62" spans="1:22" ht="10" customHeight="1" x14ac:dyDescent="0.35">
      <c r="A62" s="29"/>
      <c r="B62" s="29"/>
      <c r="C62" s="29"/>
      <c r="D62" s="29"/>
      <c r="E62" s="29"/>
      <c r="F62" s="29"/>
      <c r="G62" s="29"/>
      <c r="H62" s="5"/>
      <c r="I62" s="5"/>
    </row>
    <row r="63" spans="1:22" ht="15" customHeight="1" x14ac:dyDescent="0.35">
      <c r="A63" s="29" t="s">
        <v>1</v>
      </c>
      <c r="B63" s="29"/>
      <c r="C63" s="29"/>
      <c r="D63" s="29"/>
      <c r="E63" s="29"/>
      <c r="F63" s="29"/>
      <c r="G63" s="29"/>
      <c r="H63" s="5"/>
      <c r="I63" s="5"/>
      <c r="J63" s="65"/>
    </row>
    <row r="64" spans="1:22" ht="10" customHeight="1" x14ac:dyDescent="0.35">
      <c r="A64" s="29"/>
      <c r="B64" s="29"/>
      <c r="C64" s="29"/>
      <c r="D64" s="29"/>
      <c r="E64" s="29"/>
      <c r="F64" s="29"/>
      <c r="G64" s="29"/>
      <c r="H64" s="5"/>
      <c r="I64" s="5"/>
      <c r="J64" s="65"/>
    </row>
    <row r="65" spans="1:10" ht="15" customHeight="1" x14ac:dyDescent="0.35">
      <c r="A65" s="29" t="s">
        <v>0</v>
      </c>
      <c r="B65" s="29"/>
      <c r="C65" s="29"/>
      <c r="D65" s="29"/>
      <c r="E65" s="29"/>
      <c r="F65" s="29"/>
      <c r="G65" s="29"/>
      <c r="H65" s="5"/>
      <c r="I65" s="5"/>
      <c r="J65" s="65"/>
    </row>
    <row r="66" spans="1:10" ht="10" customHeight="1" x14ac:dyDescent="0.35">
      <c r="A66" s="29"/>
      <c r="B66" s="29"/>
      <c r="C66" s="29"/>
      <c r="D66" s="29"/>
      <c r="E66" s="29"/>
      <c r="F66" s="29"/>
      <c r="G66" s="29"/>
      <c r="H66" s="5"/>
      <c r="I66" s="5"/>
      <c r="J66" s="65"/>
    </row>
    <row r="67" spans="1:10" ht="15" customHeight="1" x14ac:dyDescent="0.35">
      <c r="A67" s="96" t="s">
        <v>72</v>
      </c>
      <c r="B67" s="96"/>
      <c r="C67" s="96"/>
      <c r="D67" s="96"/>
      <c r="E67" s="96"/>
      <c r="F67" s="96"/>
      <c r="G67" s="96"/>
      <c r="H67" s="96"/>
      <c r="I67" s="1"/>
      <c r="J67" s="66"/>
    </row>
    <row r="68" spans="1:10" ht="15" customHeight="1" x14ac:dyDescent="0.35">
      <c r="A68" s="96"/>
      <c r="B68" s="96"/>
      <c r="C68" s="96"/>
      <c r="D68" s="96"/>
      <c r="E68" s="96"/>
      <c r="F68" s="96"/>
      <c r="G68" s="96"/>
      <c r="H68" s="96"/>
      <c r="I68" s="3"/>
      <c r="J68" s="67"/>
    </row>
    <row r="69" spans="1:10" ht="10" customHeight="1" x14ac:dyDescent="0.35">
      <c r="A69" s="5"/>
      <c r="B69" s="5"/>
      <c r="C69" s="5"/>
      <c r="D69" s="5"/>
      <c r="E69" s="5"/>
      <c r="F69" s="5"/>
      <c r="G69" s="5"/>
      <c r="H69" s="5"/>
      <c r="I69" s="3"/>
      <c r="J69" s="67"/>
    </row>
    <row r="70" spans="1:10" ht="15" customHeight="1" x14ac:dyDescent="0.35">
      <c r="A70" s="96" t="s">
        <v>73</v>
      </c>
      <c r="B70" s="96"/>
      <c r="C70" s="96"/>
      <c r="D70" s="96"/>
      <c r="E70" s="96"/>
      <c r="F70" s="96"/>
      <c r="G70" s="96"/>
      <c r="H70" s="5"/>
      <c r="I70" s="3"/>
      <c r="J70" s="67"/>
    </row>
    <row r="71" spans="1:10" ht="15" customHeight="1" x14ac:dyDescent="0.35">
      <c r="A71" s="96"/>
      <c r="B71" s="96"/>
      <c r="C71" s="96"/>
      <c r="D71" s="96"/>
      <c r="E71" s="96"/>
      <c r="F71" s="96"/>
      <c r="G71" s="96"/>
      <c r="H71" s="5"/>
      <c r="I71" s="3"/>
      <c r="J71" s="67"/>
    </row>
    <row r="72" spans="1:10" ht="15" customHeight="1" x14ac:dyDescent="0.35">
      <c r="A72" s="96"/>
      <c r="B72" s="96"/>
      <c r="C72" s="96"/>
      <c r="D72" s="96"/>
      <c r="E72" s="96"/>
      <c r="F72" s="96"/>
      <c r="G72" s="96"/>
      <c r="H72" s="5"/>
      <c r="I72" s="4"/>
      <c r="J72" s="66"/>
    </row>
    <row r="73" spans="1:10" x14ac:dyDescent="0.35">
      <c r="A73" s="96"/>
      <c r="B73" s="96"/>
      <c r="C73" s="96"/>
      <c r="D73" s="96"/>
      <c r="E73" s="96"/>
      <c r="F73" s="96"/>
      <c r="G73" s="96"/>
      <c r="H73" s="3"/>
      <c r="I73" s="2"/>
    </row>
    <row r="74" spans="1:10" x14ac:dyDescent="0.35">
      <c r="H74" s="2"/>
      <c r="I74" s="2"/>
    </row>
    <row r="75" spans="1:10" ht="18" customHeight="1" x14ac:dyDescent="0.35">
      <c r="H75" s="2"/>
      <c r="I75" s="2"/>
    </row>
    <row r="77" spans="1:10" x14ac:dyDescent="0.35">
      <c r="A77" s="1"/>
      <c r="B77" s="1"/>
      <c r="C77" s="1"/>
      <c r="D77" s="1"/>
      <c r="E77" s="1"/>
      <c r="F77" s="1"/>
      <c r="G77" s="1"/>
    </row>
  </sheetData>
  <sheetProtection sheet="1" objects="1" scenarios="1"/>
  <mergeCells count="12">
    <mergeCell ref="A70:G73"/>
    <mergeCell ref="A37:I37"/>
    <mergeCell ref="C1:I1"/>
    <mergeCell ref="A67:H68"/>
    <mergeCell ref="A3:I4"/>
    <mergeCell ref="A45:I45"/>
    <mergeCell ref="A32:I32"/>
    <mergeCell ref="A41:I41"/>
    <mergeCell ref="A21:I21"/>
    <mergeCell ref="B5:I5"/>
    <mergeCell ref="A24:I24"/>
    <mergeCell ref="A50:I50"/>
  </mergeCells>
  <conditionalFormatting sqref="E56">
    <cfRule type="cellIs" dxfId="4" priority="5" operator="lessThan">
      <formula>0.17</formula>
    </cfRule>
    <cfRule type="cellIs" dxfId="3" priority="4" operator="greaterThan">
      <formula>0.33</formula>
    </cfRule>
  </conditionalFormatting>
  <conditionalFormatting sqref="E57">
    <cfRule type="cellIs" dxfId="2" priority="3" operator="lessThan">
      <formula>0.33</formula>
    </cfRule>
    <cfRule type="cellIs" dxfId="1" priority="2" operator="greaterThan">
      <formula>0.5</formula>
    </cfRule>
  </conditionalFormatting>
  <conditionalFormatting sqref="E58">
    <cfRule type="cellIs" dxfId="0" priority="1" operator="lessThan">
      <formula>0.17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489C56F19AC7409F6928F355472D86" ma:contentTypeVersion="13" ma:contentTypeDescription="Create a new document." ma:contentTypeScope="" ma:versionID="90afb1f7dc691c1f680c628af454a71d">
  <xsd:schema xmlns:xsd="http://www.w3.org/2001/XMLSchema" xmlns:xs="http://www.w3.org/2001/XMLSchema" xmlns:p="http://schemas.microsoft.com/office/2006/metadata/properties" xmlns:ns3="5703d487-9e57-4d8c-b498-9f99e5e0e5d6" xmlns:ns4="5f36c8ef-f9a1-44f5-90a1-e0371b56be81" targetNamespace="http://schemas.microsoft.com/office/2006/metadata/properties" ma:root="true" ma:fieldsID="42df332f28244fc084cf1f25a6133c78" ns3:_="" ns4:_="">
    <xsd:import namespace="5703d487-9e57-4d8c-b498-9f99e5e0e5d6"/>
    <xsd:import namespace="5f36c8ef-f9a1-44f5-90a1-e0371b56be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d487-9e57-4d8c-b498-9f99e5e0e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6c8ef-f9a1-44f5-90a1-e0371b56b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16C5DF-00C9-48E7-B50E-44AEF4F4A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3d487-9e57-4d8c-b498-9f99e5e0e5d6"/>
    <ds:schemaRef ds:uri="5f36c8ef-f9a1-44f5-90a1-e0371b56b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A32C35-F2D3-4B9C-B1EB-015D9CC714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A8A15-A0C1-42F7-9B0D-26D98F54DE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FÉL</vt:lpstr>
      <vt:lpstr>FÉL!Print_Area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Víglundsdóttir</dc:creator>
  <cp:lastModifiedBy>Jónína Víglundsdóttir</cp:lastModifiedBy>
  <cp:lastPrinted>2017-10-11T20:58:22Z</cp:lastPrinted>
  <dcterms:created xsi:type="dcterms:W3CDTF">2017-09-01T14:18:15Z</dcterms:created>
  <dcterms:modified xsi:type="dcterms:W3CDTF">2020-02-14T13:34:29Z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0x010100EC489C56F19AC7409F6928F355472D86</vt:lpwstr>
  </property>
</Properties>
</file>