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fjolbrautvesturlands-my.sharepoint.com/personal/jonina_fva_is/Documents/"/>
    </mc:Choice>
  </mc:AlternateContent>
  <xr:revisionPtr revIDLastSave="0" documentId="8_{16925F48-6DCE-4241-97B9-3105D114C68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ÁT" sheetId="2" r:id="rId1"/>
  </sheets>
  <definedNames>
    <definedName name="_xlnm.Print_Area" localSheetId="0">NÁT!$A$1:$I$71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M18" i="2"/>
  <c r="N18" i="2"/>
  <c r="O18" i="2"/>
  <c r="P18" i="2"/>
  <c r="Q18" i="2"/>
  <c r="R18" i="2"/>
  <c r="L19" i="2"/>
  <c r="M19" i="2"/>
  <c r="N19" i="2"/>
  <c r="O19" i="2"/>
  <c r="P19" i="2"/>
  <c r="Q19" i="2"/>
  <c r="R19" i="2"/>
  <c r="K19" i="2"/>
  <c r="C49" i="2" l="1"/>
  <c r="D49" i="2"/>
  <c r="E49" i="2"/>
  <c r="F49" i="2"/>
  <c r="G49" i="2"/>
  <c r="H49" i="2"/>
  <c r="B49" i="2"/>
  <c r="I49" i="2"/>
  <c r="I20" i="2"/>
  <c r="M22" i="2" l="1"/>
  <c r="N22" i="2"/>
  <c r="O22" i="2"/>
  <c r="P22" i="2"/>
  <c r="M8" i="2" l="1"/>
  <c r="L8" i="2"/>
  <c r="K7" i="2" l="1"/>
  <c r="L7" i="2"/>
  <c r="M7" i="2"/>
  <c r="N7" i="2"/>
  <c r="O7" i="2"/>
  <c r="P7" i="2"/>
  <c r="Q7" i="2"/>
  <c r="R7" i="2"/>
  <c r="K8" i="2"/>
  <c r="N8" i="2"/>
  <c r="O8" i="2"/>
  <c r="P8" i="2"/>
  <c r="Q8" i="2"/>
  <c r="R8" i="2"/>
  <c r="K9" i="2"/>
  <c r="L9" i="2"/>
  <c r="M9" i="2"/>
  <c r="N9" i="2"/>
  <c r="O9" i="2"/>
  <c r="P9" i="2"/>
  <c r="Q9" i="2"/>
  <c r="R9" i="2"/>
  <c r="K10" i="2"/>
  <c r="L10" i="2"/>
  <c r="M10" i="2"/>
  <c r="N10" i="2"/>
  <c r="O10" i="2"/>
  <c r="P10" i="2"/>
  <c r="Q10" i="2"/>
  <c r="R10" i="2"/>
  <c r="K11" i="2"/>
  <c r="L11" i="2"/>
  <c r="M11" i="2"/>
  <c r="N11" i="2"/>
  <c r="O11" i="2"/>
  <c r="P11" i="2"/>
  <c r="Q11" i="2"/>
  <c r="R11" i="2"/>
  <c r="K12" i="2"/>
  <c r="L12" i="2"/>
  <c r="M12" i="2"/>
  <c r="N12" i="2"/>
  <c r="O12" i="2"/>
  <c r="P12" i="2"/>
  <c r="Q12" i="2"/>
  <c r="R12" i="2"/>
  <c r="K13" i="2"/>
  <c r="L13" i="2"/>
  <c r="M13" i="2"/>
  <c r="N13" i="2"/>
  <c r="O13" i="2"/>
  <c r="P13" i="2"/>
  <c r="Q13" i="2"/>
  <c r="R13" i="2"/>
  <c r="K14" i="2"/>
  <c r="L14" i="2"/>
  <c r="M14" i="2"/>
  <c r="N14" i="2"/>
  <c r="O14" i="2"/>
  <c r="P14" i="2"/>
  <c r="Q14" i="2"/>
  <c r="R14" i="2"/>
  <c r="K15" i="2"/>
  <c r="L15" i="2"/>
  <c r="M15" i="2"/>
  <c r="N15" i="2"/>
  <c r="O15" i="2"/>
  <c r="P15" i="2"/>
  <c r="Q15" i="2"/>
  <c r="R15" i="2"/>
  <c r="K16" i="2"/>
  <c r="L16" i="2"/>
  <c r="M16" i="2"/>
  <c r="N16" i="2"/>
  <c r="O16" i="2"/>
  <c r="P16" i="2"/>
  <c r="Q16" i="2"/>
  <c r="R16" i="2"/>
  <c r="K17" i="2"/>
  <c r="L17" i="2"/>
  <c r="M17" i="2"/>
  <c r="N17" i="2"/>
  <c r="O17" i="2"/>
  <c r="P17" i="2"/>
  <c r="Q17" i="2"/>
  <c r="R17" i="2"/>
  <c r="K18" i="2"/>
  <c r="K20" i="2"/>
  <c r="L20" i="2"/>
  <c r="M20" i="2"/>
  <c r="N20" i="2"/>
  <c r="O20" i="2"/>
  <c r="P20" i="2"/>
  <c r="Q20" i="2"/>
  <c r="K22" i="2"/>
  <c r="L22" i="2"/>
  <c r="Q22" i="2"/>
  <c r="R22" i="2"/>
  <c r="K23" i="2"/>
  <c r="L23" i="2"/>
  <c r="M23" i="2"/>
  <c r="N23" i="2"/>
  <c r="O23" i="2"/>
  <c r="P23" i="2"/>
  <c r="Q23" i="2"/>
  <c r="K25" i="2"/>
  <c r="L25" i="2"/>
  <c r="M25" i="2"/>
  <c r="N25" i="2"/>
  <c r="O25" i="2"/>
  <c r="P25" i="2"/>
  <c r="Q25" i="2"/>
  <c r="R25" i="2"/>
  <c r="K26" i="2"/>
  <c r="L26" i="2"/>
  <c r="M26" i="2"/>
  <c r="N26" i="2"/>
  <c r="O26" i="2"/>
  <c r="P26" i="2"/>
  <c r="Q26" i="2"/>
  <c r="R26" i="2"/>
  <c r="K27" i="2"/>
  <c r="L27" i="2"/>
  <c r="M27" i="2"/>
  <c r="N27" i="2"/>
  <c r="O27" i="2"/>
  <c r="P27" i="2"/>
  <c r="Q27" i="2"/>
  <c r="R27" i="2"/>
  <c r="K28" i="2"/>
  <c r="L28" i="2"/>
  <c r="M28" i="2"/>
  <c r="N28" i="2"/>
  <c r="O28" i="2"/>
  <c r="P28" i="2"/>
  <c r="Q28" i="2"/>
  <c r="R28" i="2"/>
  <c r="K29" i="2"/>
  <c r="L29" i="2"/>
  <c r="M29" i="2"/>
  <c r="N29" i="2"/>
  <c r="O29" i="2"/>
  <c r="P29" i="2"/>
  <c r="Q29" i="2"/>
  <c r="K31" i="2"/>
  <c r="L31" i="2"/>
  <c r="M31" i="2"/>
  <c r="N31" i="2"/>
  <c r="O31" i="2"/>
  <c r="P31" i="2"/>
  <c r="Q31" i="2"/>
  <c r="R31" i="2"/>
  <c r="K32" i="2"/>
  <c r="L32" i="2"/>
  <c r="M32" i="2"/>
  <c r="N32" i="2"/>
  <c r="O32" i="2"/>
  <c r="P32" i="2"/>
  <c r="Q32" i="2"/>
  <c r="R32" i="2"/>
  <c r="K33" i="2"/>
  <c r="L33" i="2"/>
  <c r="M33" i="2"/>
  <c r="N33" i="2"/>
  <c r="O33" i="2"/>
  <c r="P33" i="2"/>
  <c r="Q33" i="2"/>
  <c r="R33" i="2"/>
  <c r="K34" i="2"/>
  <c r="L34" i="2"/>
  <c r="M34" i="2"/>
  <c r="N34" i="2"/>
  <c r="O34" i="2"/>
  <c r="P34" i="2"/>
  <c r="Q34" i="2"/>
  <c r="K36" i="2"/>
  <c r="L36" i="2"/>
  <c r="M36" i="2"/>
  <c r="N36" i="2"/>
  <c r="O36" i="2"/>
  <c r="P36" i="2"/>
  <c r="Q36" i="2"/>
  <c r="R36" i="2"/>
  <c r="K37" i="2"/>
  <c r="L37" i="2"/>
  <c r="M37" i="2"/>
  <c r="N37" i="2"/>
  <c r="O37" i="2"/>
  <c r="P37" i="2"/>
  <c r="Q37" i="2"/>
  <c r="R37" i="2"/>
  <c r="K38" i="2"/>
  <c r="L38" i="2"/>
  <c r="M38" i="2"/>
  <c r="N38" i="2"/>
  <c r="O38" i="2"/>
  <c r="P38" i="2"/>
  <c r="Q38" i="2"/>
  <c r="K40" i="2"/>
  <c r="L40" i="2"/>
  <c r="M40" i="2"/>
  <c r="N40" i="2"/>
  <c r="O40" i="2"/>
  <c r="P40" i="2"/>
  <c r="Q40" i="2"/>
  <c r="R40" i="2"/>
  <c r="K41" i="2"/>
  <c r="L41" i="2"/>
  <c r="M41" i="2"/>
  <c r="N41" i="2"/>
  <c r="O41" i="2"/>
  <c r="P41" i="2"/>
  <c r="Q41" i="2"/>
  <c r="R41" i="2"/>
  <c r="K42" i="2"/>
  <c r="L42" i="2"/>
  <c r="M42" i="2"/>
  <c r="N42" i="2"/>
  <c r="O42" i="2"/>
  <c r="P42" i="2"/>
  <c r="Q42" i="2"/>
  <c r="K44" i="2"/>
  <c r="L44" i="2"/>
  <c r="M44" i="2"/>
  <c r="N44" i="2"/>
  <c r="O44" i="2"/>
  <c r="P44" i="2"/>
  <c r="Q44" i="2"/>
  <c r="R44" i="2"/>
  <c r="K45" i="2"/>
  <c r="L45" i="2"/>
  <c r="M45" i="2"/>
  <c r="N45" i="2"/>
  <c r="O45" i="2"/>
  <c r="P45" i="2"/>
  <c r="Q45" i="2"/>
  <c r="R45" i="2"/>
  <c r="K46" i="2"/>
  <c r="L46" i="2"/>
  <c r="M46" i="2"/>
  <c r="N46" i="2"/>
  <c r="O46" i="2"/>
  <c r="P46" i="2"/>
  <c r="Q46" i="2"/>
  <c r="R46" i="2"/>
  <c r="K47" i="2"/>
  <c r="L47" i="2"/>
  <c r="M47" i="2"/>
  <c r="N47" i="2"/>
  <c r="O47" i="2"/>
  <c r="P47" i="2"/>
  <c r="Q47" i="2"/>
  <c r="I23" i="2" l="1"/>
  <c r="I42" i="2"/>
  <c r="I29" i="2"/>
  <c r="I34" i="2"/>
  <c r="I50" i="2"/>
  <c r="I38" i="2"/>
  <c r="I47" i="2"/>
  <c r="D56" i="2" l="1"/>
  <c r="E56" i="2" s="1"/>
  <c r="D54" i="2"/>
  <c r="E54" i="2" s="1"/>
  <c r="D55" i="2"/>
  <c r="E55" i="2" s="1"/>
</calcChain>
</file>

<file path=xl/sharedStrings.xml><?xml version="1.0" encoding="utf-8"?>
<sst xmlns="http://schemas.openxmlformats.org/spreadsheetml/2006/main" count="91" uniqueCount="70">
  <si>
    <t>* Í stað dönsku má taka norsku eða sænsku</t>
  </si>
  <si>
    <t>(17% - 33%)</t>
  </si>
  <si>
    <t>3. þrep</t>
  </si>
  <si>
    <t>(33% - 50%)</t>
  </si>
  <si>
    <t>2. þrep</t>
  </si>
  <si>
    <t>1. þrep</t>
  </si>
  <si>
    <t>%</t>
  </si>
  <si>
    <t>Ein.</t>
  </si>
  <si>
    <t>Samtals einingar á önn</t>
  </si>
  <si>
    <t>Samtals</t>
  </si>
  <si>
    <t>____2__05</t>
  </si>
  <si>
    <t>Frjálst val 18 ein.</t>
  </si>
  <si>
    <t>____3__05</t>
  </si>
  <si>
    <t>Áfangaval 5 ein.</t>
  </si>
  <si>
    <t>____1__05</t>
  </si>
  <si>
    <t>3. mál, spænska eða þýska</t>
  </si>
  <si>
    <t>STÆR2TL05</t>
  </si>
  <si>
    <t>STÆR2ML05</t>
  </si>
  <si>
    <t>SAGA1ÞM05</t>
  </si>
  <si>
    <t>LÍFS1ÉG02</t>
  </si>
  <si>
    <t>Lífsleikni og nýnemafræðsla</t>
  </si>
  <si>
    <t>Líffræði</t>
  </si>
  <si>
    <t>Íþróttir</t>
  </si>
  <si>
    <t>ÍSLE3BS05</t>
  </si>
  <si>
    <t>ÍSLE2HB05</t>
  </si>
  <si>
    <t>ÍSLE2RL05</t>
  </si>
  <si>
    <t>Íslenska</t>
  </si>
  <si>
    <t>FÉLA1BY05</t>
  </si>
  <si>
    <t>Félagsfræði</t>
  </si>
  <si>
    <t>ENSK3FA05</t>
  </si>
  <si>
    <t>ENSK3OB05</t>
  </si>
  <si>
    <t>ENSK2EV05</t>
  </si>
  <si>
    <t>Enska</t>
  </si>
  <si>
    <r>
      <t>Danska</t>
    </r>
    <r>
      <rPr>
        <sz val="8"/>
        <color theme="1"/>
        <rFont val="Calibri"/>
        <family val="2"/>
        <scheme val="minor"/>
      </rPr>
      <t>*</t>
    </r>
  </si>
  <si>
    <t>Kjarni</t>
  </si>
  <si>
    <t>Önn</t>
  </si>
  <si>
    <t>Nafn:</t>
  </si>
  <si>
    <t>DANS2BF05</t>
  </si>
  <si>
    <t>Eðlisfræði</t>
  </si>
  <si>
    <t>EÐLI2EN05</t>
  </si>
  <si>
    <t>EÐLI3EF05</t>
  </si>
  <si>
    <t>Efnafræði</t>
  </si>
  <si>
    <t>EFNA2AE05</t>
  </si>
  <si>
    <t>EFNA2EH05</t>
  </si>
  <si>
    <t>EFNA3JL05</t>
  </si>
  <si>
    <t>Jarðfræði</t>
  </si>
  <si>
    <t>Saga</t>
  </si>
  <si>
    <t>Stærðfræði</t>
  </si>
  <si>
    <r>
      <t xml:space="preserve">Tölvufræði - </t>
    </r>
    <r>
      <rPr>
        <sz val="9"/>
        <color theme="1"/>
        <rFont val="Calibri"/>
        <family val="2"/>
        <scheme val="minor"/>
      </rPr>
      <t>TÖLF1TF05</t>
    </r>
  </si>
  <si>
    <r>
      <t xml:space="preserve">Upplýsingatækni - </t>
    </r>
    <r>
      <rPr>
        <sz val="9"/>
        <color theme="1"/>
        <rFont val="Calibri"/>
        <family val="2"/>
        <scheme val="minor"/>
      </rPr>
      <t>UPPT1OF05</t>
    </r>
  </si>
  <si>
    <t>ÍSLE3FB05</t>
  </si>
  <si>
    <t>JARF2JA05</t>
  </si>
  <si>
    <t>LÍFF2GR05</t>
  </si>
  <si>
    <t>LÍFF3EF05</t>
  </si>
  <si>
    <t>STÆR3KV05</t>
  </si>
  <si>
    <t>STÆR3FA05</t>
  </si>
  <si>
    <t>STÆR3DI05</t>
  </si>
  <si>
    <t>Félagsfræði - FÉLA2KR05</t>
  </si>
  <si>
    <t>Saga - SAGA2UN05</t>
  </si>
  <si>
    <t>Sálfræði - SÁLF2IS05</t>
  </si>
  <si>
    <r>
      <t>Val í bóklegum greinum</t>
    </r>
    <r>
      <rPr>
        <b/>
        <sz val="8"/>
        <color theme="1"/>
        <rFont val="Calibri"/>
        <family val="2"/>
        <scheme val="minor"/>
      </rPr>
      <t>***</t>
    </r>
  </si>
  <si>
    <r>
      <t>Val í raungreinum, stærðfræði og tölvugreinum</t>
    </r>
    <r>
      <rPr>
        <b/>
        <sz val="9"/>
        <color theme="1"/>
        <rFont val="Calibri"/>
        <family val="2"/>
        <scheme val="minor"/>
      </rPr>
      <t>**</t>
    </r>
  </si>
  <si>
    <t>**Val í raungreinum, stærðfræði og tölvugreinum er val milli eftirtalinna námsgreina: Eðlisfræði, efnafræði, forritun, jarðfræði, líffræði, stærðfræði og tölvufræði.</t>
  </si>
  <si>
    <t>Náttúrufræðabraut + afreksíþróttasvið</t>
  </si>
  <si>
    <t>ÍÞRÓ1AF02</t>
  </si>
  <si>
    <t>ÍÞRÓ1AF01</t>
  </si>
  <si>
    <t>ÍÞRÓ1AF03</t>
  </si>
  <si>
    <t>ÍÞRÓ1AF04</t>
  </si>
  <si>
    <t>____1__03</t>
  </si>
  <si>
    <t>*** Val í bóklegum greinum er val milli eftirtalinna námsgreina: Berlínaráfangi, bókfærsla, danska, eðlisfræði, efnafræði, enska, félagsfræði, franska, hagfræði, heimspeki, íslenska, jarðfræði, kvikmyndafræði, kynheilbrigði, kynjafræði, landafræði, líffræði, næringarfræði, saga, sálfræði, spænska, stjórnmálafræði, stjörnufræði, stærðfræði, tómstundafræði, tölvufræði, uppeldisfræði, upplýsingatækni, viðskiptalögfræði og þýska.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</si>
</sst>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\$00"/>
    <numFmt numFmtId="165" formatCode="000\ &quot;/ 122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9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20" fontId="0" fillId="0" borderId="0" xfId="0" applyNumberFormat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Font="1"/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5" borderId="22" xfId="0" applyFont="1" applyFill="1" applyBorder="1" applyAlignment="1" applyProtection="1">
      <alignment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5" xfId="0" applyFont="1" applyFill="1" applyBorder="1"/>
    <xf numFmtId="0" fontId="0" fillId="0" borderId="4" xfId="0" applyFont="1" applyBorder="1"/>
    <xf numFmtId="0" fontId="0" fillId="2" borderId="3" xfId="0" applyFont="1" applyFill="1" applyBorder="1"/>
    <xf numFmtId="0" fontId="0" fillId="0" borderId="1" xfId="0" applyFont="1" applyBorder="1"/>
    <xf numFmtId="164" fontId="0" fillId="0" borderId="0" xfId="0" applyNumberFormat="1"/>
    <xf numFmtId="0" fontId="14" fillId="0" borderId="0" xfId="0" applyFont="1"/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vertical="center" wrapText="1"/>
      <protection locked="0"/>
    </xf>
    <xf numFmtId="0" fontId="14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0" fillId="0" borderId="37" xfId="0" applyBorder="1"/>
    <xf numFmtId="0" fontId="0" fillId="0" borderId="37" xfId="0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 applyProtection="1">
      <alignment horizontal="center"/>
      <protection hidden="1"/>
    </xf>
    <xf numFmtId="9" fontId="0" fillId="0" borderId="0" xfId="1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9" fontId="0" fillId="0" borderId="2" xfId="1" applyFont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165" fontId="6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="85" zoomScaleNormal="85" workbookViewId="0">
      <selection activeCell="L53" sqref="L53"/>
    </sheetView>
  </sheetViews>
  <sheetFormatPr defaultRowHeight="14.5" x14ac:dyDescent="0.35"/>
  <cols>
    <col min="1" max="1" width="27.81640625" customWidth="1"/>
    <col min="2" max="9" width="12.7265625" customWidth="1"/>
    <col min="10" max="10" width="3.7265625" style="64" customWidth="1"/>
    <col min="11" max="18" width="3.7265625" style="59" customWidth="1"/>
    <col min="19" max="19" width="9.1796875" style="87"/>
  </cols>
  <sheetData>
    <row r="1" spans="1:20" x14ac:dyDescent="0.35">
      <c r="A1" s="28"/>
      <c r="B1" s="27" t="s">
        <v>36</v>
      </c>
      <c r="C1" s="93"/>
      <c r="D1" s="93"/>
      <c r="E1" s="93"/>
      <c r="F1" s="93"/>
      <c r="G1" s="93"/>
      <c r="H1" s="93"/>
      <c r="I1" s="93"/>
    </row>
    <row r="2" spans="1:20" ht="6.75" customHeight="1" thickBot="1" x14ac:dyDescent="0.4">
      <c r="C2" s="69"/>
      <c r="D2" s="69"/>
      <c r="E2" s="69"/>
      <c r="F2" s="70"/>
      <c r="G2" s="69"/>
      <c r="H2" s="69"/>
      <c r="I2" s="69"/>
    </row>
    <row r="3" spans="1:20" ht="18.5" x14ac:dyDescent="0.35">
      <c r="A3" s="94" t="s">
        <v>63</v>
      </c>
      <c r="B3" s="95"/>
      <c r="C3" s="95"/>
      <c r="D3" s="95"/>
      <c r="E3" s="95"/>
      <c r="F3" s="95"/>
      <c r="G3" s="95"/>
      <c r="H3" s="95"/>
      <c r="I3" s="96"/>
      <c r="J3" s="80"/>
      <c r="K3" s="81"/>
      <c r="L3" s="81"/>
      <c r="M3" s="81"/>
      <c r="N3" s="81"/>
      <c r="O3" s="81"/>
      <c r="P3" s="81"/>
      <c r="Q3" s="81"/>
      <c r="R3" s="81"/>
    </row>
    <row r="4" spans="1:20" ht="19" thickBot="1" x14ac:dyDescent="0.4">
      <c r="A4" s="97"/>
      <c r="B4" s="98"/>
      <c r="C4" s="98"/>
      <c r="D4" s="98"/>
      <c r="E4" s="98"/>
      <c r="F4" s="98"/>
      <c r="G4" s="98"/>
      <c r="H4" s="98"/>
      <c r="I4" s="99"/>
      <c r="J4" s="80"/>
      <c r="K4" s="81"/>
      <c r="L4" s="81"/>
      <c r="M4" s="81"/>
      <c r="N4" s="81"/>
      <c r="O4" s="81"/>
      <c r="P4" s="81"/>
      <c r="Q4" s="81"/>
      <c r="R4" s="81"/>
    </row>
    <row r="5" spans="1:20" ht="15" customHeight="1" thickBot="1" x14ac:dyDescent="0.4">
      <c r="A5" s="26"/>
      <c r="B5" s="109" t="s">
        <v>35</v>
      </c>
      <c r="C5" s="109"/>
      <c r="D5" s="109"/>
      <c r="E5" s="109"/>
      <c r="F5" s="109"/>
      <c r="G5" s="109"/>
      <c r="H5" s="109"/>
      <c r="I5" s="110"/>
      <c r="J5" s="82"/>
      <c r="K5" s="81"/>
      <c r="L5" s="81"/>
      <c r="M5" s="81"/>
      <c r="N5" s="81"/>
      <c r="O5" s="81"/>
      <c r="P5" s="81"/>
      <c r="Q5" s="81"/>
      <c r="R5" s="81"/>
    </row>
    <row r="6" spans="1:20" ht="15" customHeight="1" x14ac:dyDescent="0.35">
      <c r="A6" s="14" t="s">
        <v>34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4">
        <v>8</v>
      </c>
      <c r="J6" s="83"/>
      <c r="K6" s="81"/>
      <c r="L6" s="81"/>
      <c r="M6" s="81"/>
      <c r="N6" s="81"/>
      <c r="O6" s="81"/>
      <c r="P6" s="81"/>
      <c r="Q6" s="81"/>
      <c r="R6" s="81"/>
    </row>
    <row r="7" spans="1:20" ht="15" customHeight="1" x14ac:dyDescent="0.35">
      <c r="A7" s="13" t="s">
        <v>33</v>
      </c>
      <c r="B7" s="32" t="s">
        <v>37</v>
      </c>
      <c r="C7" s="32"/>
      <c r="D7" s="32"/>
      <c r="E7" s="32"/>
      <c r="F7" s="32"/>
      <c r="G7" s="32"/>
      <c r="H7" s="32"/>
      <c r="I7" s="38"/>
      <c r="J7" s="84"/>
      <c r="K7" s="81">
        <f>IF(B7&lt;&gt;0, IF(LEN(B7)&gt;5, VALUE(MID(B7, 8, 2)), VALUE(MID(B7, 4, 2))), 0)</f>
        <v>5</v>
      </c>
      <c r="L7" s="81">
        <f>IF(C7&lt;&gt;0, IF(LEN(C7)&gt;5, VALUE(MID(C7, 8, 2)), VALUE(MID(C7, 4, 2))), 0)</f>
        <v>0</v>
      </c>
      <c r="M7" s="81">
        <f t="shared" ref="M7:M19" si="0">IF(D7&lt;&gt;0, IF(LEN(D7)&gt;5, VALUE(MID(D7, 8, 2)), VALUE(MID(D7, 4, 2))), 0)</f>
        <v>0</v>
      </c>
      <c r="N7" s="81">
        <f t="shared" ref="N7:N19" si="1">IF(E7&lt;&gt;0, IF(LEN(E7)&gt;5, VALUE(MID(E7, 8, 2)), VALUE(MID(E7, 4, 2))), 0)</f>
        <v>0</v>
      </c>
      <c r="O7" s="81">
        <f t="shared" ref="O7:O19" si="2">IF(F7&lt;&gt;0, IF(LEN(F7)&gt;5, VALUE(MID(F7, 8, 2)), VALUE(MID(F7, 4, 2))), 0)</f>
        <v>0</v>
      </c>
      <c r="P7" s="81">
        <f t="shared" ref="P7:P19" si="3">IF(G7&lt;&gt;0, IF(LEN(G7)&gt;5, VALUE(MID(G7, 8, 2)), VALUE(MID(G7, 4, 2))), 0)</f>
        <v>0</v>
      </c>
      <c r="Q7" s="81">
        <f t="shared" ref="Q7:Q19" si="4">IF(H7&lt;&gt;0, IF(LEN(H7)&gt;5, VALUE(MID(H7, 8, 2)), VALUE(MID(H7, 4, 2))), 0)</f>
        <v>0</v>
      </c>
      <c r="R7" s="81">
        <f t="shared" ref="R7:R19" si="5">IF(I7&lt;&gt;0, IF(LEN(I7)&gt;5, VALUE(MID(I7, 8, 2)), VALUE(MID(I7, 4, 2))), 0)</f>
        <v>0</v>
      </c>
    </row>
    <row r="8" spans="1:20" ht="15" customHeight="1" x14ac:dyDescent="0.35">
      <c r="A8" s="13" t="s">
        <v>38</v>
      </c>
      <c r="B8" s="32"/>
      <c r="C8" s="32"/>
      <c r="D8" s="32" t="s">
        <v>39</v>
      </c>
      <c r="E8" s="32" t="s">
        <v>40</v>
      </c>
      <c r="F8" s="60"/>
      <c r="G8" s="60"/>
      <c r="H8" s="60"/>
      <c r="I8" s="45"/>
      <c r="J8" s="85"/>
      <c r="K8" s="81">
        <f>IF(B8&lt;&gt;0, IF(LEN(B8)&gt;5, VALUE(MID(B8, 8, 2)), VALUE(MID(B8, 4, 2))), 0)</f>
        <v>0</v>
      </c>
      <c r="L8" s="81">
        <f>IF(C8&lt;&gt;0, IF(LEN(C8)&gt;5, VALUE(MID(C8, 8, 2)), VALUE(MID(C8, 4, 2))), 0)</f>
        <v>0</v>
      </c>
      <c r="M8" s="81">
        <f>IF(D8&lt;&gt;0, IF(LEN(D8)&gt;5, VALUE(MID(D8, 8, 2)), VALUE(MID(D8, 4, 2))), 0)</f>
        <v>5</v>
      </c>
      <c r="N8" s="81">
        <f t="shared" si="1"/>
        <v>5</v>
      </c>
      <c r="O8" s="81">
        <f t="shared" si="2"/>
        <v>0</v>
      </c>
      <c r="P8" s="81">
        <f t="shared" si="3"/>
        <v>0</v>
      </c>
      <c r="Q8" s="81">
        <f t="shared" si="4"/>
        <v>0</v>
      </c>
      <c r="R8" s="81">
        <f t="shared" si="5"/>
        <v>0</v>
      </c>
    </row>
    <row r="9" spans="1:20" ht="15" customHeight="1" x14ac:dyDescent="0.35">
      <c r="A9" s="21" t="s">
        <v>41</v>
      </c>
      <c r="B9" s="32" t="s">
        <v>42</v>
      </c>
      <c r="C9" s="32" t="s">
        <v>43</v>
      </c>
      <c r="D9" s="32" t="s">
        <v>44</v>
      </c>
      <c r="E9" s="32"/>
      <c r="F9" s="32"/>
      <c r="G9" s="32"/>
      <c r="H9" s="32"/>
      <c r="I9" s="38"/>
      <c r="J9" s="84"/>
      <c r="K9" s="81">
        <f t="shared" ref="K9:K19" si="6">IF(B9&lt;&gt;0, IF(LEN(B9)&gt;5, VALUE(MID(B9, 8, 2)), VALUE(MID(B9, 4, 2))), 0)</f>
        <v>5</v>
      </c>
      <c r="L9" s="81">
        <f t="shared" ref="L9:L19" si="7">IF(C9&lt;&gt;0, IF(LEN(C9)&gt;5, VALUE(MID(C9, 8, 2)), VALUE(MID(C9, 4, 2))), 0)</f>
        <v>5</v>
      </c>
      <c r="M9" s="81">
        <f t="shared" si="0"/>
        <v>5</v>
      </c>
      <c r="N9" s="81">
        <f t="shared" si="1"/>
        <v>0</v>
      </c>
      <c r="O9" s="81">
        <f>IF(F9&lt;&gt;0, IF(LEN(F9)&gt;5, VALUE(MID(F9, 8, 2)), VALUE(MID(F9, 4, 2))), 0)</f>
        <v>0</v>
      </c>
      <c r="P9" s="81">
        <f>IF(G9&lt;&gt;0, IF(LEN(G9)&gt;5, VALUE(MID(G9, 8, 2)), VALUE(MID(G9, 4, 2))), 0)</f>
        <v>0</v>
      </c>
      <c r="Q9" s="81">
        <f>IF(H9&lt;&gt;0, IF(LEN(H9)&gt;5, VALUE(MID(H9, 8, 2)), VALUE(MID(H9, 4, 2))), 0)</f>
        <v>0</v>
      </c>
      <c r="R9" s="81">
        <f t="shared" si="5"/>
        <v>0</v>
      </c>
      <c r="T9" s="23"/>
    </row>
    <row r="10" spans="1:20" ht="15" customHeight="1" x14ac:dyDescent="0.35">
      <c r="A10" s="13" t="s">
        <v>32</v>
      </c>
      <c r="B10" s="32"/>
      <c r="C10" s="32"/>
      <c r="D10" s="32" t="s">
        <v>31</v>
      </c>
      <c r="E10" s="32" t="s">
        <v>30</v>
      </c>
      <c r="F10" s="32"/>
      <c r="G10" s="32" t="s">
        <v>29</v>
      </c>
      <c r="H10" s="32"/>
      <c r="I10" s="38"/>
      <c r="J10" s="84"/>
      <c r="K10" s="81">
        <f t="shared" si="6"/>
        <v>0</v>
      </c>
      <c r="L10" s="81">
        <f t="shared" si="7"/>
        <v>0</v>
      </c>
      <c r="M10" s="81">
        <f t="shared" si="0"/>
        <v>5</v>
      </c>
      <c r="N10" s="81">
        <f t="shared" si="1"/>
        <v>5</v>
      </c>
      <c r="O10" s="81">
        <f t="shared" si="2"/>
        <v>0</v>
      </c>
      <c r="P10" s="81">
        <f t="shared" si="3"/>
        <v>5</v>
      </c>
      <c r="Q10" s="81">
        <f t="shared" si="4"/>
        <v>0</v>
      </c>
      <c r="R10" s="81">
        <f t="shared" si="5"/>
        <v>0</v>
      </c>
    </row>
    <row r="11" spans="1:20" ht="15" customHeight="1" x14ac:dyDescent="0.35">
      <c r="A11" s="13" t="s">
        <v>28</v>
      </c>
      <c r="B11" s="32"/>
      <c r="C11" s="32"/>
      <c r="D11" s="32"/>
      <c r="E11" s="32"/>
      <c r="F11" s="32" t="s">
        <v>27</v>
      </c>
      <c r="G11" s="32"/>
      <c r="H11" s="32"/>
      <c r="I11" s="38"/>
      <c r="J11" s="84"/>
      <c r="K11" s="81">
        <f t="shared" si="6"/>
        <v>0</v>
      </c>
      <c r="L11" s="81">
        <f t="shared" si="7"/>
        <v>0</v>
      </c>
      <c r="M11" s="81">
        <f t="shared" si="0"/>
        <v>0</v>
      </c>
      <c r="N11" s="81">
        <f t="shared" si="1"/>
        <v>0</v>
      </c>
      <c r="O11" s="81">
        <f t="shared" si="2"/>
        <v>5</v>
      </c>
      <c r="P11" s="81">
        <f t="shared" si="3"/>
        <v>0</v>
      </c>
      <c r="Q11" s="81">
        <f t="shared" si="4"/>
        <v>0</v>
      </c>
      <c r="R11" s="81">
        <f t="shared" si="5"/>
        <v>0</v>
      </c>
    </row>
    <row r="12" spans="1:20" ht="15" customHeight="1" x14ac:dyDescent="0.35">
      <c r="A12" s="13" t="s">
        <v>26</v>
      </c>
      <c r="B12" s="32" t="s">
        <v>25</v>
      </c>
      <c r="C12" s="32" t="s">
        <v>24</v>
      </c>
      <c r="D12" s="32" t="s">
        <v>50</v>
      </c>
      <c r="E12" s="32" t="s">
        <v>23</v>
      </c>
      <c r="F12" s="32"/>
      <c r="G12" s="32"/>
      <c r="H12" s="32"/>
      <c r="I12" s="38"/>
      <c r="J12" s="84"/>
      <c r="K12" s="81">
        <f t="shared" si="6"/>
        <v>5</v>
      </c>
      <c r="L12" s="81">
        <f t="shared" si="7"/>
        <v>5</v>
      </c>
      <c r="M12" s="81">
        <f t="shared" si="0"/>
        <v>5</v>
      </c>
      <c r="N12" s="81">
        <f t="shared" si="1"/>
        <v>5</v>
      </c>
      <c r="O12" s="81">
        <f t="shared" si="2"/>
        <v>0</v>
      </c>
      <c r="P12" s="81">
        <f t="shared" si="3"/>
        <v>0</v>
      </c>
      <c r="Q12" s="81">
        <f>IF(H12&lt;&gt;0, IF(LEN(H12)&gt;5, VALUE(MID(H12, 8, 2)), VALUE(MID(H12, 4, 2))), 0)</f>
        <v>0</v>
      </c>
      <c r="R12" s="81">
        <f t="shared" si="5"/>
        <v>0</v>
      </c>
    </row>
    <row r="13" spans="1:20" ht="15" customHeight="1" x14ac:dyDescent="0.35">
      <c r="A13" s="13" t="s">
        <v>22</v>
      </c>
      <c r="B13" s="32" t="s">
        <v>64</v>
      </c>
      <c r="C13" s="32" t="s">
        <v>65</v>
      </c>
      <c r="D13" s="32" t="s">
        <v>65</v>
      </c>
      <c r="E13" s="32" t="s">
        <v>65</v>
      </c>
      <c r="F13" s="32"/>
      <c r="G13" s="32"/>
      <c r="H13" s="32"/>
      <c r="I13" s="38"/>
      <c r="J13" s="84"/>
      <c r="K13" s="81">
        <f t="shared" si="6"/>
        <v>2</v>
      </c>
      <c r="L13" s="81">
        <f t="shared" si="7"/>
        <v>1</v>
      </c>
      <c r="M13" s="81">
        <f t="shared" si="0"/>
        <v>1</v>
      </c>
      <c r="N13" s="81">
        <f t="shared" si="1"/>
        <v>1</v>
      </c>
      <c r="O13" s="81">
        <f t="shared" si="2"/>
        <v>0</v>
      </c>
      <c r="P13" s="81">
        <f t="shared" si="3"/>
        <v>0</v>
      </c>
      <c r="Q13" s="81">
        <f t="shared" si="4"/>
        <v>0</v>
      </c>
      <c r="R13" s="81">
        <f t="shared" si="5"/>
        <v>0</v>
      </c>
    </row>
    <row r="14" spans="1:20" ht="15" customHeight="1" x14ac:dyDescent="0.35">
      <c r="A14" s="13" t="s">
        <v>45</v>
      </c>
      <c r="B14" s="32"/>
      <c r="C14" s="32"/>
      <c r="D14" s="32"/>
      <c r="E14" s="32"/>
      <c r="F14" s="32" t="s">
        <v>51</v>
      </c>
      <c r="G14" s="32"/>
      <c r="H14" s="32"/>
      <c r="I14" s="38"/>
      <c r="J14" s="84"/>
      <c r="K14" s="81">
        <f t="shared" si="6"/>
        <v>0</v>
      </c>
      <c r="L14" s="81">
        <f t="shared" si="7"/>
        <v>0</v>
      </c>
      <c r="M14" s="81">
        <f t="shared" si="0"/>
        <v>0</v>
      </c>
      <c r="N14" s="81">
        <f t="shared" si="1"/>
        <v>0</v>
      </c>
      <c r="O14" s="81">
        <f t="shared" si="2"/>
        <v>5</v>
      </c>
      <c r="P14" s="81">
        <f t="shared" si="3"/>
        <v>0</v>
      </c>
      <c r="Q14" s="81">
        <f t="shared" si="4"/>
        <v>0</v>
      </c>
      <c r="R14" s="81">
        <f t="shared" si="5"/>
        <v>0</v>
      </c>
    </row>
    <row r="15" spans="1:20" ht="15" customHeight="1" x14ac:dyDescent="0.35">
      <c r="A15" s="13" t="s">
        <v>21</v>
      </c>
      <c r="B15" s="32" t="s">
        <v>52</v>
      </c>
      <c r="C15" s="32" t="s">
        <v>53</v>
      </c>
      <c r="D15" s="32"/>
      <c r="E15" s="32"/>
      <c r="F15" s="32"/>
      <c r="G15" s="32"/>
      <c r="H15" s="32"/>
      <c r="I15" s="38"/>
      <c r="J15" s="84"/>
      <c r="K15" s="81">
        <f t="shared" si="6"/>
        <v>5</v>
      </c>
      <c r="L15" s="81">
        <f t="shared" si="7"/>
        <v>5</v>
      </c>
      <c r="M15" s="81">
        <f t="shared" si="0"/>
        <v>0</v>
      </c>
      <c r="N15" s="81">
        <f t="shared" si="1"/>
        <v>0</v>
      </c>
      <c r="O15" s="81">
        <f>IF(F15&lt;&gt;0, IF(LEN(F15)&gt;5, VALUE(MID(F15, 8, 2)), VALUE(MID(F15, 4, 2))), 0)</f>
        <v>0</v>
      </c>
      <c r="P15" s="81">
        <f>IF(G15&lt;&gt;0, IF(LEN(G15)&gt;5, VALUE(MID(G15, 8, 2)), VALUE(MID(G15, 4, 2))), 0)</f>
        <v>0</v>
      </c>
      <c r="Q15" s="81">
        <f t="shared" si="4"/>
        <v>0</v>
      </c>
      <c r="R15" s="81">
        <f t="shared" si="5"/>
        <v>0</v>
      </c>
    </row>
    <row r="16" spans="1:20" ht="15" customHeight="1" x14ac:dyDescent="0.35">
      <c r="A16" s="13" t="s">
        <v>20</v>
      </c>
      <c r="B16" s="32" t="s">
        <v>19</v>
      </c>
      <c r="C16" s="32"/>
      <c r="D16" s="32"/>
      <c r="E16" s="32"/>
      <c r="F16" s="32"/>
      <c r="G16" s="32"/>
      <c r="H16" s="32"/>
      <c r="I16" s="38"/>
      <c r="J16" s="84"/>
      <c r="K16" s="81">
        <f t="shared" si="6"/>
        <v>2</v>
      </c>
      <c r="L16" s="81">
        <f t="shared" si="7"/>
        <v>0</v>
      </c>
      <c r="M16" s="81">
        <f t="shared" si="0"/>
        <v>0</v>
      </c>
      <c r="N16" s="81">
        <f t="shared" si="1"/>
        <v>0</v>
      </c>
      <c r="O16" s="81">
        <f t="shared" si="2"/>
        <v>0</v>
      </c>
      <c r="P16" s="81">
        <f t="shared" si="3"/>
        <v>0</v>
      </c>
      <c r="Q16" s="81">
        <f t="shared" si="4"/>
        <v>0</v>
      </c>
      <c r="R16" s="81">
        <f t="shared" si="5"/>
        <v>0</v>
      </c>
    </row>
    <row r="17" spans="1:23" ht="15" customHeight="1" x14ac:dyDescent="0.35">
      <c r="A17" s="13" t="s">
        <v>46</v>
      </c>
      <c r="B17" s="31"/>
      <c r="C17" s="31"/>
      <c r="D17" s="31"/>
      <c r="E17" s="31"/>
      <c r="F17" s="31" t="s">
        <v>18</v>
      </c>
      <c r="G17" s="31"/>
      <c r="H17" s="31"/>
      <c r="I17" s="37"/>
      <c r="J17" s="84"/>
      <c r="K17" s="81">
        <f t="shared" si="6"/>
        <v>0</v>
      </c>
      <c r="L17" s="81">
        <f t="shared" si="7"/>
        <v>0</v>
      </c>
      <c r="M17" s="81">
        <f t="shared" si="0"/>
        <v>0</v>
      </c>
      <c r="N17" s="81">
        <f t="shared" si="1"/>
        <v>0</v>
      </c>
      <c r="O17" s="81">
        <f t="shared" si="2"/>
        <v>5</v>
      </c>
      <c r="P17" s="81">
        <f t="shared" si="3"/>
        <v>0</v>
      </c>
      <c r="Q17" s="81">
        <f t="shared" si="4"/>
        <v>0</v>
      </c>
      <c r="R17" s="81">
        <f t="shared" si="5"/>
        <v>0</v>
      </c>
    </row>
    <row r="18" spans="1:23" ht="15" customHeight="1" x14ac:dyDescent="0.35">
      <c r="A18" s="13" t="s">
        <v>47</v>
      </c>
      <c r="B18" s="31" t="s">
        <v>17</v>
      </c>
      <c r="C18" s="31" t="s">
        <v>54</v>
      </c>
      <c r="D18" s="31" t="s">
        <v>55</v>
      </c>
      <c r="E18" s="31" t="s">
        <v>56</v>
      </c>
      <c r="F18" s="31"/>
      <c r="G18" s="31"/>
      <c r="H18" s="31"/>
      <c r="I18" s="37"/>
      <c r="J18" s="84"/>
      <c r="K18" s="81">
        <f t="shared" si="6"/>
        <v>5</v>
      </c>
      <c r="L18" s="81">
        <f t="shared" si="7"/>
        <v>5</v>
      </c>
      <c r="M18" s="81">
        <f t="shared" si="0"/>
        <v>5</v>
      </c>
      <c r="N18" s="81">
        <f t="shared" si="1"/>
        <v>5</v>
      </c>
      <c r="O18" s="81">
        <f t="shared" si="2"/>
        <v>0</v>
      </c>
      <c r="P18" s="81">
        <f t="shared" si="3"/>
        <v>0</v>
      </c>
      <c r="Q18" s="81">
        <f t="shared" si="4"/>
        <v>0</v>
      </c>
      <c r="R18" s="81">
        <f t="shared" si="5"/>
        <v>0</v>
      </c>
    </row>
    <row r="19" spans="1:23" ht="15" customHeight="1" x14ac:dyDescent="0.35">
      <c r="A19" s="22"/>
      <c r="B19" s="61"/>
      <c r="C19" s="61" t="s">
        <v>16</v>
      </c>
      <c r="D19" s="61"/>
      <c r="E19" s="61"/>
      <c r="F19" s="61"/>
      <c r="G19" s="61"/>
      <c r="H19" s="62"/>
      <c r="I19" s="46"/>
      <c r="J19" s="84"/>
      <c r="K19" s="81">
        <f t="shared" si="6"/>
        <v>0</v>
      </c>
      <c r="L19" s="81">
        <f t="shared" si="7"/>
        <v>5</v>
      </c>
      <c r="M19" s="81">
        <f t="shared" si="0"/>
        <v>0</v>
      </c>
      <c r="N19" s="81">
        <f t="shared" si="1"/>
        <v>0</v>
      </c>
      <c r="O19" s="81">
        <f t="shared" si="2"/>
        <v>0</v>
      </c>
      <c r="P19" s="81">
        <f t="shared" si="3"/>
        <v>0</v>
      </c>
      <c r="Q19" s="81">
        <f t="shared" si="4"/>
        <v>0</v>
      </c>
      <c r="R19" s="81">
        <f t="shared" si="5"/>
        <v>0</v>
      </c>
    </row>
    <row r="20" spans="1:23" ht="15" customHeight="1" thickBot="1" x14ac:dyDescent="0.4">
      <c r="A20" s="12" t="s">
        <v>9</v>
      </c>
      <c r="B20" s="39"/>
      <c r="C20" s="39"/>
      <c r="D20" s="39"/>
      <c r="E20" s="39"/>
      <c r="F20" s="39"/>
      <c r="G20" s="39"/>
      <c r="H20" s="63"/>
      <c r="I20" s="79">
        <f>_xlfn.NUMBERVALUE(RIGHT($B$7,2))+_xlfn.NUMBERVALUE(RIGHT($C$7,2))+_xlfn.NUMBERVALUE(RIGHT($D$7,2))+_xlfn.NUMBERVALUE(RIGHT($E$7,2))+_xlfn.NUMBERVALUE(RIGHT($F$7,2))+_xlfn.NUMBERVALUE(RIGHT($G$7,2))+_xlfn.NUMBERVALUE(RIGHT($H$7,2))+_xlfn.NUMBERVALUE(RIGHT($I$7,2))+_xlfn.NUMBERVALUE(RIGHT($B$8,2))+_xlfn.NUMBERVALUE(RIGHT($C$8,2))+_xlfn.NUMBERVALUE(RIGHT($D$8,2))+_xlfn.NUMBERVALUE(RIGHT($E$8,2))+_xlfn.NUMBERVALUE(RIGHT($F$8,2))+_xlfn.NUMBERVALUE(RIGHT($G$8,2))+_xlfn.NUMBERVALUE(RIGHT($H$8,2))+_xlfn.NUMBERVALUE(RIGHT($I$8,2))+_xlfn.NUMBERVALUE(RIGHT($B$9,2))+_xlfn.NUMBERVALUE(RIGHT($C$9,2))+_xlfn.NUMBERVALUE(RIGHT($D$9,2))+_xlfn.NUMBERVALUE(RIGHT($E$9,2))+_xlfn.NUMBERVALUE(RIGHT($F$9,2))+_xlfn.NUMBERVALUE(RIGHT($G$9,2))+_xlfn.NUMBERVALUE(RIGHT($H$9,2))+_xlfn.NUMBERVALUE(RIGHT($I$9,2))+_xlfn.NUMBERVALUE(RIGHT($B$10,2))+_xlfn.NUMBERVALUE(RIGHT($C$10,2))+_xlfn.NUMBERVALUE(RIGHT($D$10,2))+_xlfn.NUMBERVALUE(RIGHT($E$10,2))+_xlfn.NUMBERVALUE(RIGHT($F$10,2))+_xlfn.NUMBERVALUE(RIGHT($G$10,2))+_xlfn.NUMBERVALUE(RIGHT($H$10,2))+_xlfn.NUMBERVALUE(RIGHT($I$10,2))+_xlfn.NUMBERVALUE(RIGHT($B$11,2))+_xlfn.NUMBERVALUE(RIGHT($C$11,2))+_xlfn.NUMBERVALUE(RIGHT($D$11,2))+_xlfn.NUMBERVALUE(RIGHT($E$11,2))+_xlfn.NUMBERVALUE(RIGHT($F$11,2))+_xlfn.NUMBERVALUE(RIGHT($G$11,2))+_xlfn.NUMBERVALUE(RIGHT($H$11,2))+_xlfn.NUMBERVALUE(RIGHT($I$11,2))+_xlfn.NUMBERVALUE(RIGHT($B$12,2))+_xlfn.NUMBERVALUE(RIGHT($C$12,2))+_xlfn.NUMBERVALUE(RIGHT($D$12,2))+_xlfn.NUMBERVALUE(RIGHT($E$12,2))+_xlfn.NUMBERVALUE(RIGHT($F$12,2))+_xlfn.NUMBERVALUE(RIGHT($G$12,2))+_xlfn.NUMBERVALUE(RIGHT($H$12,2))+_xlfn.NUMBERVALUE(RIGHT($I$12,2))+_xlfn.NUMBERVALUE(RIGHT($B$13,2))+_xlfn.NUMBERVALUE(RIGHT($C$13,2))+_xlfn.NUMBERVALUE(RIGHT($D$13,2))+_xlfn.NUMBERVALUE(RIGHT($E$13,2))+_xlfn.NUMBERVALUE(RIGHT($F$13,2))+_xlfn.NUMBERVALUE(RIGHT($G$13,2))+_xlfn.NUMBERVALUE(RIGHT($H$13,2))+_xlfn.NUMBERVALUE(RIGHT($I$13,2))++_xlfn.NUMBERVALUE(RIGHT($B$14,2))+_xlfn.NUMBERVALUE(RIGHT($C$14,2))+_xlfn.NUMBERVALUE(RIGHT($D$14,2))+_xlfn.NUMBERVALUE(RIGHT($E$14,2))+_xlfn.NUMBERVALUE(RIGHT($F$14,2))+_xlfn.NUMBERVALUE(RIGHT($G$14,2))+_xlfn.NUMBERVALUE(RIGHT($H$14,2))+_xlfn.NUMBERVALUE(RIGHT($I$14,2))+_xlfn.NUMBERVALUE(RIGHT($B$15,2))+_xlfn.NUMBERVALUE(RIGHT($C$15,2))+_xlfn.NUMBERVALUE(RIGHT($D$15,2))+_xlfn.NUMBERVALUE(RIGHT($E$15,2))+_xlfn.NUMBERVALUE(RIGHT($F$15,2))+_xlfn.NUMBERVALUE(RIGHT($G$15,2))+_xlfn.NUMBERVALUE(RIGHT($H$15,2))+_xlfn.NUMBERVALUE(RIGHT($I$15,2))+_xlfn.NUMBERVALUE(RIGHT($B$16,2))+_xlfn.NUMBERVALUE(RIGHT($C$16,2))+_xlfn.NUMBERVALUE(RIGHT($D$16,2))+_xlfn.NUMBERVALUE(RIGHT($E$16,2))+_xlfn.NUMBERVALUE(RIGHT($F$16,2))+_xlfn.NUMBERVALUE(RIGHT($G$16,2))+_xlfn.NUMBERVALUE(RIGHT($H$16,2))+_xlfn.NUMBERVALUE(RIGHT($I$16,2))+_xlfn.NUMBERVALUE(RIGHT($B$17,2))+_xlfn.NUMBERVALUE(RIGHT($C$17,2))+_xlfn.NUMBERVALUE(RIGHT($D$17,2))+_xlfn.NUMBERVALUE(RIGHT($E$17,2))+_xlfn.NUMBERVALUE(RIGHT($F$17,2))+_xlfn.NUMBERVALUE(RIGHT($G$17,2))+_xlfn.NUMBERVALUE(RIGHT($H$17,2))+_xlfn.NUMBERVALUE(RIGHT($I$17,2))+_xlfn.NUMBERVALUE(RIGHT($B$18,2))+_xlfn.NUMBERVALUE(RIGHT($C$18,2))+_xlfn.NUMBERVALUE(RIGHT($D$18,2))+_xlfn.NUMBERVALUE(RIGHT($E$18,2))+_xlfn.NUMBERVALUE(RIGHT($F$18,2))+_xlfn.NUMBERVALUE(RIGHT($G$18,2))+_xlfn.NUMBERVALUE(RIGHT($H$18,2))+_xlfn.NUMBERVALUE(RIGHT($I$18,2))+_xlfn.NUMBERVALUE(RIGHT($B$20,2))+_xlfn.NUMBERVALUE(RIGHT($C$20,2))+_xlfn.NUMBERVALUE(RIGHT($D$20,2))+_xlfn.NUMBERVALUE(RIGHT($E$20,2))+_xlfn.NUMBERVALUE(RIGHT($F$20,2))+_xlfn.NUMBERVALUE(RIGHT($G$20,2))+_xlfn.NUMBERVALUE(RIGHT($H$20,2))+_xlfn.NUMBERVALUE(RIGHT($B$19, 2))+_xlfn.NUMBERVALUE(RIGHT($C$19, 2))+_xlfn.NUMBERVALUE(RIGHT($D$19, 2))+_xlfn.NUMBERVALUE(RIGHT($E$19, 2))+_xlfn.NUMBERVALUE(RIGHT($F$19, 2))+_xlfn.NUMBERVALUE(RIGHT($G$19, 2))+_xlfn.NUMBERVALUE(RIGHT($H$19, 2))+_xlfn.NUMBERVALUE(RIGHT($I$19, 2))</f>
        <v>122</v>
      </c>
      <c r="J20" s="84"/>
      <c r="K20" s="81">
        <f>IF(B20&lt;&gt;0, IF(LEN(B20)&gt;5, VALUE(MID(B20, 8, 2)), VALUE(MID(B20, 4, 2))), 0)</f>
        <v>0</v>
      </c>
      <c r="L20" s="81">
        <f t="shared" ref="L20:Q20" si="8">IF(C20&lt;&gt;0, IF(LEN(C20)&gt;5, VALUE(MID(C20, 8, 2)), VALUE(MID(C20, 4, 2))), 0)</f>
        <v>0</v>
      </c>
      <c r="M20" s="81">
        <f t="shared" si="8"/>
        <v>0</v>
      </c>
      <c r="N20" s="81">
        <f t="shared" si="8"/>
        <v>0</v>
      </c>
      <c r="O20" s="81">
        <f t="shared" si="8"/>
        <v>0</v>
      </c>
      <c r="P20" s="81">
        <f t="shared" si="8"/>
        <v>0</v>
      </c>
      <c r="Q20" s="81">
        <f t="shared" si="8"/>
        <v>0</v>
      </c>
      <c r="R20" s="81"/>
      <c r="W20" s="58"/>
    </row>
    <row r="21" spans="1:23" ht="15" customHeight="1" thickBot="1" x14ac:dyDescent="0.4">
      <c r="A21" s="100"/>
      <c r="B21" s="101"/>
      <c r="C21" s="101"/>
      <c r="D21" s="101"/>
      <c r="E21" s="101"/>
      <c r="F21" s="101"/>
      <c r="G21" s="101"/>
      <c r="H21" s="101"/>
      <c r="I21" s="102"/>
      <c r="J21" s="84"/>
      <c r="K21" s="81"/>
      <c r="L21" s="81"/>
      <c r="M21" s="81"/>
      <c r="N21" s="81"/>
      <c r="O21" s="81"/>
      <c r="P21" s="81"/>
      <c r="Q21" s="81"/>
      <c r="R21" s="81"/>
    </row>
    <row r="22" spans="1:23" ht="15" customHeight="1" x14ac:dyDescent="0.35">
      <c r="A22" s="20" t="s">
        <v>15</v>
      </c>
      <c r="B22" s="30"/>
      <c r="C22" s="30"/>
      <c r="D22" s="30"/>
      <c r="E22" s="30" t="s">
        <v>14</v>
      </c>
      <c r="F22" s="30" t="s">
        <v>14</v>
      </c>
      <c r="G22" s="30" t="s">
        <v>14</v>
      </c>
      <c r="H22" s="30"/>
      <c r="I22" s="36"/>
      <c r="J22" s="84"/>
      <c r="K22" s="81">
        <f>IF(B22&lt;&gt;0, IF(LEN(B22)&gt;5, VALUE(MID(B22, 8, 2)), VALUE(MID(B22, 4, 2))), 0)</f>
        <v>0</v>
      </c>
      <c r="L22" s="81">
        <f t="shared" ref="L22:R22" si="9">IF(C22&lt;&gt;0, IF(LEN(C22)&gt;5, VALUE(MID(C22, 8, 2)), VALUE(MID(C22, 4, 2))), 0)</f>
        <v>0</v>
      </c>
      <c r="M22" s="81">
        <f t="shared" ref="M22" si="10">IF(D22&lt;&gt;0, IF(LEN(D22)&gt;5, VALUE(MID(D22, 8, 2)), VALUE(MID(D22, 4, 2))), 0)</f>
        <v>0</v>
      </c>
      <c r="N22" s="81">
        <f t="shared" ref="N22" si="11">IF(E22&lt;&gt;0, IF(LEN(E22)&gt;5, VALUE(MID(E22, 8, 2)), VALUE(MID(E22, 4, 2))), 0)</f>
        <v>5</v>
      </c>
      <c r="O22" s="81">
        <f t="shared" ref="O22" si="12">IF(F22&lt;&gt;0, IF(LEN(F22)&gt;5, VALUE(MID(F22, 8, 2)), VALUE(MID(F22, 4, 2))), 0)</f>
        <v>5</v>
      </c>
      <c r="P22" s="81">
        <f t="shared" ref="P22" si="13">IF(G22&lt;&gt;0, IF(LEN(G22)&gt;5, VALUE(MID(G22, 8, 2)), VALUE(MID(G22, 4, 2))), 0)</f>
        <v>5</v>
      </c>
      <c r="Q22" s="81">
        <f>IF(H22&lt;&gt;0, IF(LEN(H22)&gt;5, VALUE(MID(H22, 8, 2)), VALUE(MID(H22, 4, 2))), 0)</f>
        <v>0</v>
      </c>
      <c r="R22" s="81">
        <f t="shared" si="9"/>
        <v>0</v>
      </c>
    </row>
    <row r="23" spans="1:23" ht="15" customHeight="1" thickBot="1" x14ac:dyDescent="0.4">
      <c r="A23" s="17" t="s">
        <v>9</v>
      </c>
      <c r="B23" s="39"/>
      <c r="C23" s="39"/>
      <c r="D23" s="39"/>
      <c r="E23" s="39"/>
      <c r="F23" s="39"/>
      <c r="G23" s="39"/>
      <c r="H23" s="41"/>
      <c r="I23" s="78" t="str">
        <f>CONCATENATE(TEXT(SUM(K22:R22, K23, L23, M23, N23, O23, P23, Q23),"##"), " / 15")</f>
        <v>15 / 15</v>
      </c>
      <c r="J23" s="84"/>
      <c r="K23" s="81">
        <f>IF(B23&lt;&gt;0, IF(LEN(B23)&gt;5, VALUE(MID(B23, 8, 2)), VALUE(MID(B23, 4, 2))), 0)</f>
        <v>0</v>
      </c>
      <c r="L23" s="81">
        <f t="shared" ref="L23:N23" si="14">IF(C23&lt;&gt;0, IF(LEN(C23)&gt;5, VALUE(MID(C23, 8, 2)), VALUE(MID(C23, 4, 2))), 0)</f>
        <v>0</v>
      </c>
      <c r="M23" s="81">
        <f t="shared" si="14"/>
        <v>0</v>
      </c>
      <c r="N23" s="81">
        <f t="shared" si="14"/>
        <v>0</v>
      </c>
      <c r="O23" s="81">
        <f>IF(F23&lt;&gt;0, IF(LEN(F23)&gt;5, VALUE(MID(F23, 8, 2)), VALUE(MID(F23, 4, 2))), 0)</f>
        <v>0</v>
      </c>
      <c r="P23" s="81">
        <f>IF(G23&lt;&gt;0, IF(LEN(G23)&gt;5, VALUE(MID(G23, 8, 2)), VALUE(MID(G23, 4, 2))), 0)</f>
        <v>0</v>
      </c>
      <c r="Q23" s="81">
        <f>IF(H23&lt;&gt;0, IF(LEN(H23)&gt;5, VALUE(MID(H23, 8, 2)), VALUE(MID(H23, 4, 2))), 0)</f>
        <v>0</v>
      </c>
      <c r="R23" s="81"/>
    </row>
    <row r="24" spans="1:23" ht="15" customHeight="1" thickBot="1" x14ac:dyDescent="0.4">
      <c r="A24" s="100"/>
      <c r="B24" s="101"/>
      <c r="C24" s="101"/>
      <c r="D24" s="101"/>
      <c r="E24" s="101"/>
      <c r="F24" s="101"/>
      <c r="G24" s="101"/>
      <c r="H24" s="101"/>
      <c r="I24" s="102"/>
      <c r="J24" s="84"/>
      <c r="K24" s="81"/>
      <c r="L24" s="81"/>
      <c r="M24" s="81"/>
      <c r="N24" s="81"/>
      <c r="O24" s="81"/>
      <c r="P24" s="81"/>
      <c r="Q24" s="81"/>
      <c r="R24" s="81"/>
    </row>
    <row r="25" spans="1:23" ht="15" customHeight="1" x14ac:dyDescent="0.35">
      <c r="A25" s="14" t="s">
        <v>13</v>
      </c>
      <c r="B25" s="30"/>
      <c r="C25" s="30"/>
      <c r="D25" s="30"/>
      <c r="E25" s="30"/>
      <c r="F25" s="30"/>
      <c r="G25" s="30" t="s">
        <v>10</v>
      </c>
      <c r="H25" s="30"/>
      <c r="I25" s="36"/>
      <c r="J25" s="84"/>
      <c r="K25" s="81">
        <f>IF(B25&lt;&gt;0, IF(LEN(B25)&gt;5, VALUE(MID(B25, 8, 2)), VALUE(MID(B25, 4, 2))), 0)</f>
        <v>0</v>
      </c>
      <c r="L25" s="81">
        <f t="shared" ref="L25:R28" si="15">IF(C25&lt;&gt;0, IF(LEN(C25)&gt;5, VALUE(MID(C25, 8, 2)), VALUE(MID(C25, 4, 2))), 0)</f>
        <v>0</v>
      </c>
      <c r="M25" s="81">
        <f t="shared" si="15"/>
        <v>0</v>
      </c>
      <c r="N25" s="81">
        <f t="shared" si="15"/>
        <v>0</v>
      </c>
      <c r="O25" s="81">
        <f t="shared" si="15"/>
        <v>0</v>
      </c>
      <c r="P25" s="81">
        <f t="shared" si="15"/>
        <v>5</v>
      </c>
      <c r="Q25" s="81">
        <f t="shared" si="15"/>
        <v>0</v>
      </c>
      <c r="R25" s="81">
        <f t="shared" si="15"/>
        <v>0</v>
      </c>
    </row>
    <row r="26" spans="1:23" ht="15" customHeight="1" x14ac:dyDescent="0.35">
      <c r="A26" s="21" t="s">
        <v>57</v>
      </c>
      <c r="B26" s="31"/>
      <c r="C26" s="31"/>
      <c r="D26" s="31"/>
      <c r="E26" s="31"/>
      <c r="F26" s="31"/>
      <c r="G26" s="31"/>
      <c r="H26" s="31"/>
      <c r="I26" s="37"/>
      <c r="J26" s="84"/>
      <c r="K26" s="81">
        <f>IF(B26&lt;&gt;0, IF(LEN(B26)&gt;5, VALUE(MID(B26, 8, 2)), VALUE(MID(B26, 4, 2))), 0)</f>
        <v>0</v>
      </c>
      <c r="L26" s="81">
        <f t="shared" si="15"/>
        <v>0</v>
      </c>
      <c r="M26" s="81">
        <f t="shared" si="15"/>
        <v>0</v>
      </c>
      <c r="N26" s="81">
        <f t="shared" si="15"/>
        <v>0</v>
      </c>
      <c r="O26" s="81">
        <f t="shared" si="15"/>
        <v>0</v>
      </c>
      <c r="P26" s="81">
        <f t="shared" si="15"/>
        <v>0</v>
      </c>
      <c r="Q26" s="81">
        <f t="shared" si="15"/>
        <v>0</v>
      </c>
      <c r="R26" s="81">
        <f t="shared" si="15"/>
        <v>0</v>
      </c>
    </row>
    <row r="27" spans="1:23" ht="15" customHeight="1" x14ac:dyDescent="0.35">
      <c r="A27" s="21" t="s">
        <v>58</v>
      </c>
      <c r="B27" s="31"/>
      <c r="C27" s="31"/>
      <c r="D27" s="31"/>
      <c r="E27" s="31"/>
      <c r="F27" s="31"/>
      <c r="G27" s="31"/>
      <c r="H27" s="31"/>
      <c r="I27" s="37"/>
      <c r="J27" s="84"/>
      <c r="K27" s="81">
        <f>IF(B27&lt;&gt;0, IF(LEN(B27)&gt;5, VALUE(MID(B27, 8, 2)), VALUE(MID(B27, 4, 2))), 0)</f>
        <v>0</v>
      </c>
      <c r="L27" s="81">
        <f t="shared" si="15"/>
        <v>0</v>
      </c>
      <c r="M27" s="81">
        <f t="shared" si="15"/>
        <v>0</v>
      </c>
      <c r="N27" s="81">
        <f t="shared" si="15"/>
        <v>0</v>
      </c>
      <c r="O27" s="81">
        <f t="shared" si="15"/>
        <v>0</v>
      </c>
      <c r="P27" s="81">
        <f t="shared" si="15"/>
        <v>0</v>
      </c>
      <c r="Q27" s="81">
        <f t="shared" si="15"/>
        <v>0</v>
      </c>
      <c r="R27" s="81">
        <f t="shared" si="15"/>
        <v>0</v>
      </c>
    </row>
    <row r="28" spans="1:23" ht="15" customHeight="1" x14ac:dyDescent="0.35">
      <c r="A28" s="21" t="s">
        <v>59</v>
      </c>
      <c r="B28" s="31"/>
      <c r="C28" s="31"/>
      <c r="D28" s="31"/>
      <c r="E28" s="31"/>
      <c r="F28" s="31"/>
      <c r="G28" s="31"/>
      <c r="H28" s="31"/>
      <c r="I28" s="37"/>
      <c r="J28" s="84"/>
      <c r="K28" s="81">
        <f>IF(B28&lt;&gt;0, IF(LEN(B28)&gt;5, VALUE(MID(B28, 8, 2)), VALUE(MID(B28, 4, 2))), 0)</f>
        <v>0</v>
      </c>
      <c r="L28" s="81">
        <f t="shared" si="15"/>
        <v>0</v>
      </c>
      <c r="M28" s="81">
        <f t="shared" si="15"/>
        <v>0</v>
      </c>
      <c r="N28" s="81">
        <f t="shared" si="15"/>
        <v>0</v>
      </c>
      <c r="O28" s="81">
        <f t="shared" si="15"/>
        <v>0</v>
      </c>
      <c r="P28" s="81">
        <f t="shared" si="15"/>
        <v>0</v>
      </c>
      <c r="Q28" s="81">
        <f t="shared" si="15"/>
        <v>0</v>
      </c>
      <c r="R28" s="81">
        <f t="shared" si="15"/>
        <v>0</v>
      </c>
    </row>
    <row r="29" spans="1:23" ht="15" customHeight="1" thickBot="1" x14ac:dyDescent="0.4">
      <c r="A29" s="12" t="s">
        <v>9</v>
      </c>
      <c r="B29" s="39"/>
      <c r="C29" s="39"/>
      <c r="D29" s="39"/>
      <c r="E29" s="39"/>
      <c r="F29" s="39"/>
      <c r="G29" s="39"/>
      <c r="H29" s="41"/>
      <c r="I29" s="78" t="str">
        <f>CONCATENATE(TEXT(SUM(K25:R28, K29, L29, M29, N29, O29, P29, Q29),"##"), " / 5")</f>
        <v>5 / 5</v>
      </c>
      <c r="J29" s="84"/>
      <c r="K29" s="81">
        <f>IF(B29&lt;&gt;0, IF(LEN(B29)&gt;5, VALUE(MID(B29, 8, 2)), VALUE(MID(B29, 4, 2))), 0)</f>
        <v>0</v>
      </c>
      <c r="L29" s="81">
        <f t="shared" ref="L29:Q29" si="16">IF(C29&lt;&gt;0, IF(LEN(C29)&gt;5, VALUE(MID(C29, 8, 2)), VALUE(MID(C29, 4, 2))), 0)</f>
        <v>0</v>
      </c>
      <c r="M29" s="81">
        <f t="shared" si="16"/>
        <v>0</v>
      </c>
      <c r="N29" s="81">
        <f t="shared" si="16"/>
        <v>0</v>
      </c>
      <c r="O29" s="81">
        <f t="shared" si="16"/>
        <v>0</v>
      </c>
      <c r="P29" s="81">
        <f t="shared" si="16"/>
        <v>0</v>
      </c>
      <c r="Q29" s="81">
        <f t="shared" si="16"/>
        <v>0</v>
      </c>
      <c r="R29" s="81"/>
    </row>
    <row r="30" spans="1:23" ht="15" thickBot="1" x14ac:dyDescent="0.4">
      <c r="A30" s="103"/>
      <c r="B30" s="104"/>
      <c r="C30" s="104"/>
      <c r="D30" s="104"/>
      <c r="E30" s="104"/>
      <c r="F30" s="104"/>
      <c r="G30" s="104"/>
      <c r="H30" s="104"/>
      <c r="I30" s="105"/>
      <c r="J30" s="84"/>
      <c r="K30" s="81"/>
      <c r="L30" s="81"/>
      <c r="M30" s="81"/>
      <c r="N30" s="81"/>
      <c r="O30" s="81"/>
      <c r="P30" s="81"/>
      <c r="Q30" s="81"/>
      <c r="R30" s="81"/>
    </row>
    <row r="31" spans="1:23" x14ac:dyDescent="0.35">
      <c r="A31" s="47" t="s">
        <v>13</v>
      </c>
      <c r="B31" s="48"/>
      <c r="C31" s="48" t="s">
        <v>14</v>
      </c>
      <c r="D31" s="48"/>
      <c r="E31" s="48"/>
      <c r="F31" s="48"/>
      <c r="G31" s="48"/>
      <c r="H31" s="48"/>
      <c r="I31" s="49"/>
      <c r="J31" s="84"/>
      <c r="K31" s="81">
        <f>IF(B31&lt;&gt;0, IF(LEN(B31)&gt;5, VALUE(MID(B31, 8, 2)), VALUE(MID(B31, 4, 2))), 0)</f>
        <v>0</v>
      </c>
      <c r="L31" s="81">
        <f t="shared" ref="L31:R33" si="17">IF(C31&lt;&gt;0, IF(LEN(C31)&gt;5, VALUE(MID(C31, 8, 2)), VALUE(MID(C31, 4, 2))), 0)</f>
        <v>5</v>
      </c>
      <c r="M31" s="81">
        <f t="shared" si="17"/>
        <v>0</v>
      </c>
      <c r="N31" s="81">
        <f t="shared" si="17"/>
        <v>0</v>
      </c>
      <c r="O31" s="81">
        <f t="shared" si="17"/>
        <v>0</v>
      </c>
      <c r="P31" s="81">
        <f t="shared" si="17"/>
        <v>0</v>
      </c>
      <c r="Q31" s="81">
        <f t="shared" si="17"/>
        <v>0</v>
      </c>
      <c r="R31" s="81">
        <f t="shared" si="17"/>
        <v>0</v>
      </c>
    </row>
    <row r="32" spans="1:23" x14ac:dyDescent="0.35">
      <c r="A32" s="19" t="s">
        <v>48</v>
      </c>
      <c r="B32" s="42"/>
      <c r="C32" s="42"/>
      <c r="D32" s="42"/>
      <c r="E32" s="42"/>
      <c r="F32" s="42"/>
      <c r="G32" s="42"/>
      <c r="H32" s="42"/>
      <c r="I32" s="44"/>
      <c r="J32" s="84"/>
      <c r="K32" s="81">
        <f>IF(B32&lt;&gt;0, IF(LEN(B32)&gt;5, VALUE(MID(B32, 8, 2)), VALUE(MID(B32, 4, 2))), 0)</f>
        <v>0</v>
      </c>
      <c r="L32" s="81">
        <f t="shared" si="17"/>
        <v>0</v>
      </c>
      <c r="M32" s="81">
        <f t="shared" si="17"/>
        <v>0</v>
      </c>
      <c r="N32" s="81">
        <f t="shared" si="17"/>
        <v>0</v>
      </c>
      <c r="O32" s="81">
        <f t="shared" si="17"/>
        <v>0</v>
      </c>
      <c r="P32" s="81">
        <f t="shared" si="17"/>
        <v>0</v>
      </c>
      <c r="Q32" s="81">
        <f t="shared" si="17"/>
        <v>0</v>
      </c>
      <c r="R32" s="81">
        <f t="shared" si="17"/>
        <v>0</v>
      </c>
    </row>
    <row r="33" spans="1:18" ht="15" customHeight="1" x14ac:dyDescent="0.35">
      <c r="A33" s="18" t="s">
        <v>49</v>
      </c>
      <c r="B33" s="42"/>
      <c r="C33" s="42"/>
      <c r="D33" s="42"/>
      <c r="E33" s="42"/>
      <c r="F33" s="42"/>
      <c r="G33" s="42"/>
      <c r="H33" s="42"/>
      <c r="I33" s="44"/>
      <c r="J33" s="84"/>
      <c r="K33" s="81">
        <f>IF(B33&lt;&gt;0, IF(LEN(B33)&gt;5, VALUE(MID(B33, 8, 2)), VALUE(MID(B33, 4, 2))), 0)</f>
        <v>0</v>
      </c>
      <c r="L33" s="81">
        <f t="shared" si="17"/>
        <v>0</v>
      </c>
      <c r="M33" s="81">
        <f t="shared" si="17"/>
        <v>0</v>
      </c>
      <c r="N33" s="81">
        <f t="shared" si="17"/>
        <v>0</v>
      </c>
      <c r="O33" s="81">
        <f t="shared" si="17"/>
        <v>0</v>
      </c>
      <c r="P33" s="81">
        <f t="shared" si="17"/>
        <v>0</v>
      </c>
      <c r="Q33" s="81">
        <f t="shared" si="17"/>
        <v>0</v>
      </c>
      <c r="R33" s="81">
        <f t="shared" si="17"/>
        <v>0</v>
      </c>
    </row>
    <row r="34" spans="1:18" ht="15" thickBot="1" x14ac:dyDescent="0.4">
      <c r="A34" s="17" t="s">
        <v>9</v>
      </c>
      <c r="B34" s="43"/>
      <c r="C34" s="43"/>
      <c r="D34" s="43"/>
      <c r="E34" s="43"/>
      <c r="F34" s="43"/>
      <c r="G34" s="43"/>
      <c r="H34" s="43"/>
      <c r="I34" s="78" t="str">
        <f>CONCATENATE(TEXT(SUM(K31:R33, K34, L34, M34, N34, O34, P34, Q34),"##"), " / 5")</f>
        <v>5 / 5</v>
      </c>
      <c r="J34" s="84"/>
      <c r="K34" s="81">
        <f>IF(B34&lt;&gt;0, IF(LEN(B34)&gt;5, VALUE(MID(B34, 8, 2)), VALUE(MID(B34, 4, 2))), 0)</f>
        <v>0</v>
      </c>
      <c r="L34" s="81">
        <f t="shared" ref="L34:Q34" si="18">IF(C34&lt;&gt;0, IF(LEN(C34)&gt;5, VALUE(MID(C34, 8, 2)), VALUE(MID(C34, 4, 2))), 0)</f>
        <v>0</v>
      </c>
      <c r="M34" s="81">
        <f t="shared" si="18"/>
        <v>0</v>
      </c>
      <c r="N34" s="81">
        <f t="shared" si="18"/>
        <v>0</v>
      </c>
      <c r="O34" s="81">
        <f t="shared" si="18"/>
        <v>0</v>
      </c>
      <c r="P34" s="81">
        <f t="shared" si="18"/>
        <v>0</v>
      </c>
      <c r="Q34" s="81">
        <f t="shared" si="18"/>
        <v>0</v>
      </c>
      <c r="R34" s="81"/>
    </row>
    <row r="35" spans="1:18" ht="15" thickBot="1" x14ac:dyDescent="0.4">
      <c r="A35" s="90"/>
      <c r="B35" s="91"/>
      <c r="C35" s="91"/>
      <c r="D35" s="91"/>
      <c r="E35" s="91"/>
      <c r="F35" s="91"/>
      <c r="G35" s="91"/>
      <c r="H35" s="91"/>
      <c r="I35" s="92"/>
      <c r="J35" s="84"/>
      <c r="K35" s="81"/>
      <c r="L35" s="81"/>
      <c r="M35" s="81"/>
      <c r="N35" s="81"/>
      <c r="O35" s="81"/>
      <c r="P35" s="81"/>
      <c r="Q35" s="81"/>
      <c r="R35" s="81"/>
    </row>
    <row r="36" spans="1:18" ht="15" customHeight="1" x14ac:dyDescent="0.35">
      <c r="A36" s="111" t="s">
        <v>61</v>
      </c>
      <c r="B36" s="30"/>
      <c r="C36" s="30"/>
      <c r="D36" s="30"/>
      <c r="E36" s="30" t="s">
        <v>10</v>
      </c>
      <c r="F36" s="30" t="s">
        <v>12</v>
      </c>
      <c r="G36" s="30" t="s">
        <v>12</v>
      </c>
      <c r="H36" s="30"/>
      <c r="I36" s="36"/>
      <c r="J36" s="84"/>
      <c r="K36" s="81">
        <f>IF(B36&lt;&gt;0, IF(LEN(B36)&gt;5, VALUE(MID(B36, 8, 2)), VALUE(MID(B36, 4, 2))), 0)</f>
        <v>0</v>
      </c>
      <c r="L36" s="81">
        <f t="shared" ref="L36:R37" si="19">IF(C36&lt;&gt;0, IF(LEN(C36)&gt;5, VALUE(MID(C36, 8, 2)), VALUE(MID(C36, 4, 2))), 0)</f>
        <v>0</v>
      </c>
      <c r="M36" s="81">
        <f t="shared" si="19"/>
        <v>0</v>
      </c>
      <c r="N36" s="81">
        <f t="shared" si="19"/>
        <v>5</v>
      </c>
      <c r="O36" s="81">
        <f t="shared" si="19"/>
        <v>5</v>
      </c>
      <c r="P36" s="81">
        <f t="shared" si="19"/>
        <v>5</v>
      </c>
      <c r="Q36" s="81">
        <f t="shared" si="19"/>
        <v>0</v>
      </c>
      <c r="R36" s="81">
        <f t="shared" si="19"/>
        <v>0</v>
      </c>
    </row>
    <row r="37" spans="1:18" ht="15" customHeight="1" x14ac:dyDescent="0.35">
      <c r="A37" s="112"/>
      <c r="B37" s="31"/>
      <c r="C37" s="31"/>
      <c r="D37" s="31"/>
      <c r="E37" s="31"/>
      <c r="F37" s="31" t="s">
        <v>10</v>
      </c>
      <c r="G37" s="31"/>
      <c r="H37" s="31"/>
      <c r="I37" s="37"/>
      <c r="J37" s="84"/>
      <c r="K37" s="81">
        <f>IF(B37&lt;&gt;0, IF(LEN(B37)&gt;5, VALUE(MID(B37, 8, 2)), VALUE(MID(B37, 4, 2))), 0)</f>
        <v>0</v>
      </c>
      <c r="L37" s="81">
        <f t="shared" si="19"/>
        <v>0</v>
      </c>
      <c r="M37" s="81">
        <f t="shared" si="19"/>
        <v>0</v>
      </c>
      <c r="N37" s="81">
        <f t="shared" si="19"/>
        <v>0</v>
      </c>
      <c r="O37" s="81">
        <f t="shared" si="19"/>
        <v>5</v>
      </c>
      <c r="P37" s="81">
        <f t="shared" si="19"/>
        <v>0</v>
      </c>
      <c r="Q37" s="81">
        <f t="shared" si="19"/>
        <v>0</v>
      </c>
      <c r="R37" s="81">
        <f t="shared" si="19"/>
        <v>0</v>
      </c>
    </row>
    <row r="38" spans="1:18" ht="15" thickBot="1" x14ac:dyDescent="0.4">
      <c r="A38" s="12" t="s">
        <v>9</v>
      </c>
      <c r="B38" s="39"/>
      <c r="C38" s="39"/>
      <c r="D38" s="39"/>
      <c r="E38" s="39"/>
      <c r="F38" s="39"/>
      <c r="G38" s="39"/>
      <c r="H38" s="41"/>
      <c r="I38" s="78" t="str">
        <f>CONCATENATE(TEXT(SUM(K36:R37, K38, L38, M38, N38, O38, P38, Q38),"##"), " / 20")</f>
        <v>20 / 20</v>
      </c>
      <c r="J38" s="84"/>
      <c r="K38" s="81">
        <f>IF(B38&lt;&gt;0, IF(LEN(B38)&gt;5, VALUE(MID(B38, 8, 2)), VALUE(MID(B38, 4, 2))), 0)</f>
        <v>0</v>
      </c>
      <c r="L38" s="81">
        <f t="shared" ref="L38:Q38" si="20">IF(C38&lt;&gt;0, IF(LEN(C38)&gt;5, VALUE(MID(C38, 8, 2)), VALUE(MID(C38, 4, 2))), 0)</f>
        <v>0</v>
      </c>
      <c r="M38" s="81">
        <f t="shared" si="20"/>
        <v>0</v>
      </c>
      <c r="N38" s="81">
        <f t="shared" si="20"/>
        <v>0</v>
      </c>
      <c r="O38" s="81">
        <f t="shared" si="20"/>
        <v>0</v>
      </c>
      <c r="P38" s="81">
        <f t="shared" si="20"/>
        <v>0</v>
      </c>
      <c r="Q38" s="81">
        <f t="shared" si="20"/>
        <v>0</v>
      </c>
      <c r="R38" s="81"/>
    </row>
    <row r="39" spans="1:18" ht="15" thickBot="1" x14ac:dyDescent="0.4">
      <c r="A39" s="106"/>
      <c r="B39" s="107"/>
      <c r="C39" s="107"/>
      <c r="D39" s="107"/>
      <c r="E39" s="107"/>
      <c r="F39" s="107"/>
      <c r="G39" s="107"/>
      <c r="H39" s="107"/>
      <c r="I39" s="108"/>
      <c r="J39" s="84"/>
      <c r="K39" s="81"/>
      <c r="L39" s="81"/>
      <c r="M39" s="81"/>
      <c r="N39" s="81"/>
      <c r="O39" s="81"/>
      <c r="P39" s="81"/>
      <c r="Q39" s="81"/>
      <c r="R39" s="81"/>
    </row>
    <row r="40" spans="1:18" ht="15" customHeight="1" x14ac:dyDescent="0.35">
      <c r="A40" s="14" t="s">
        <v>60</v>
      </c>
      <c r="B40" s="30"/>
      <c r="C40" s="30"/>
      <c r="D40" s="30"/>
      <c r="E40" s="30"/>
      <c r="F40" s="30" t="s">
        <v>12</v>
      </c>
      <c r="G40" s="30" t="s">
        <v>12</v>
      </c>
      <c r="H40" s="30"/>
      <c r="I40" s="36"/>
      <c r="J40" s="84"/>
      <c r="K40" s="81">
        <f>IF(B40&lt;&gt;0, IF(LEN(B40)&gt;5, VALUE(MID(B40, 8, 2)), VALUE(MID(B40, 4, 2))), 0)</f>
        <v>0</v>
      </c>
      <c r="L40" s="81">
        <f t="shared" ref="L40:R41" si="21">IF(C40&lt;&gt;0, IF(LEN(C40)&gt;5, VALUE(MID(C40, 8, 2)), VALUE(MID(C40, 4, 2))), 0)</f>
        <v>0</v>
      </c>
      <c r="M40" s="81">
        <f t="shared" si="21"/>
        <v>0</v>
      </c>
      <c r="N40" s="81">
        <f t="shared" si="21"/>
        <v>0</v>
      </c>
      <c r="O40" s="81">
        <f t="shared" si="21"/>
        <v>5</v>
      </c>
      <c r="P40" s="81">
        <f t="shared" si="21"/>
        <v>5</v>
      </c>
      <c r="Q40" s="81">
        <f t="shared" si="21"/>
        <v>0</v>
      </c>
      <c r="R40" s="81">
        <f t="shared" si="21"/>
        <v>0</v>
      </c>
    </row>
    <row r="41" spans="1:18" x14ac:dyDescent="0.35">
      <c r="A41" s="16"/>
      <c r="B41" s="31"/>
      <c r="C41" s="31"/>
      <c r="D41" s="31"/>
      <c r="E41" s="31"/>
      <c r="F41" s="31"/>
      <c r="G41" s="31" t="s">
        <v>10</v>
      </c>
      <c r="H41" s="31"/>
      <c r="I41" s="37"/>
      <c r="J41" s="84"/>
      <c r="K41" s="81">
        <f>IF(B41&lt;&gt;0, IF(LEN(B41)&gt;5, VALUE(MID(B41, 8, 2)), VALUE(MID(B41, 4, 2))), 0)</f>
        <v>0</v>
      </c>
      <c r="L41" s="81">
        <f t="shared" si="21"/>
        <v>0</v>
      </c>
      <c r="M41" s="81">
        <f t="shared" si="21"/>
        <v>0</v>
      </c>
      <c r="N41" s="81">
        <f t="shared" si="21"/>
        <v>0</v>
      </c>
      <c r="O41" s="81">
        <f t="shared" si="21"/>
        <v>0</v>
      </c>
      <c r="P41" s="81">
        <f t="shared" si="21"/>
        <v>5</v>
      </c>
      <c r="Q41" s="81">
        <f t="shared" si="21"/>
        <v>0</v>
      </c>
      <c r="R41" s="81">
        <f t="shared" si="21"/>
        <v>0</v>
      </c>
    </row>
    <row r="42" spans="1:18" ht="15" thickBot="1" x14ac:dyDescent="0.4">
      <c r="A42" s="15" t="s">
        <v>9</v>
      </c>
      <c r="B42" s="39"/>
      <c r="C42" s="39"/>
      <c r="D42" s="39"/>
      <c r="E42" s="39"/>
      <c r="F42" s="39"/>
      <c r="G42" s="39"/>
      <c r="H42" s="40"/>
      <c r="I42" s="78" t="str">
        <f>CONCATENATE(TEXT(SUM(K40:R41, K42, L42, M42, N42, O42, P42, Q42),"##"), " / 15")</f>
        <v>15 / 15</v>
      </c>
      <c r="J42" s="84"/>
      <c r="K42" s="81">
        <f>IF(B42&lt;&gt;0, IF(LEN(B42)&gt;5, VALUE(MID(B42, 8, 2)), VALUE(MID(B42, 4, 2))), 0)</f>
        <v>0</v>
      </c>
      <c r="L42" s="81">
        <f t="shared" ref="L42:Q42" si="22">IF(C42&lt;&gt;0, VALUE(MID(C42, 8, 2)), 0)</f>
        <v>0</v>
      </c>
      <c r="M42" s="81">
        <f t="shared" si="22"/>
        <v>0</v>
      </c>
      <c r="N42" s="81">
        <f t="shared" si="22"/>
        <v>0</v>
      </c>
      <c r="O42" s="81">
        <f t="shared" si="22"/>
        <v>0</v>
      </c>
      <c r="P42" s="81">
        <f t="shared" si="22"/>
        <v>0</v>
      </c>
      <c r="Q42" s="81">
        <f t="shared" si="22"/>
        <v>0</v>
      </c>
      <c r="R42" s="81"/>
    </row>
    <row r="43" spans="1:18" ht="15" thickBot="1" x14ac:dyDescent="0.4">
      <c r="A43" s="100"/>
      <c r="B43" s="101"/>
      <c r="C43" s="101"/>
      <c r="D43" s="101"/>
      <c r="E43" s="101"/>
      <c r="F43" s="101"/>
      <c r="G43" s="101"/>
      <c r="H43" s="101"/>
      <c r="I43" s="102"/>
      <c r="J43" s="84"/>
      <c r="K43" s="81"/>
      <c r="L43" s="81"/>
      <c r="M43" s="81"/>
      <c r="N43" s="81"/>
      <c r="O43" s="81"/>
      <c r="P43" s="81"/>
      <c r="Q43" s="81"/>
      <c r="R43" s="81"/>
    </row>
    <row r="44" spans="1:18" x14ac:dyDescent="0.35">
      <c r="A44" s="14" t="s">
        <v>11</v>
      </c>
      <c r="B44" s="30" t="s">
        <v>66</v>
      </c>
      <c r="C44" s="30" t="s">
        <v>67</v>
      </c>
      <c r="D44" s="30" t="s">
        <v>67</v>
      </c>
      <c r="E44" s="30" t="s">
        <v>67</v>
      </c>
      <c r="F44" s="30"/>
      <c r="G44" s="30"/>
      <c r="H44" s="30"/>
      <c r="I44" s="36"/>
      <c r="J44" s="84"/>
      <c r="K44" s="81">
        <f>IF(B44&lt;&gt;0, IF(LEN(B44)&gt;5, VALUE(MID(B44, 8, 2)), VALUE(MID(B44, 4, 2))), 0)</f>
        <v>3</v>
      </c>
      <c r="L44" s="81">
        <f t="shared" ref="L44:R46" si="23">IF(C44&lt;&gt;0, IF(LEN(C44)&gt;5, VALUE(MID(C44, 8, 2)), VALUE(MID(C44, 4, 2))), 0)</f>
        <v>4</v>
      </c>
      <c r="M44" s="81">
        <f t="shared" si="23"/>
        <v>4</v>
      </c>
      <c r="N44" s="81">
        <f t="shared" si="23"/>
        <v>4</v>
      </c>
      <c r="O44" s="81">
        <f t="shared" si="23"/>
        <v>0</v>
      </c>
      <c r="P44" s="81">
        <f t="shared" si="23"/>
        <v>0</v>
      </c>
      <c r="Q44" s="81">
        <f t="shared" si="23"/>
        <v>0</v>
      </c>
      <c r="R44" s="81">
        <f t="shared" si="23"/>
        <v>0</v>
      </c>
    </row>
    <row r="45" spans="1:18" x14ac:dyDescent="0.35">
      <c r="A45" s="13"/>
      <c r="B45" s="31"/>
      <c r="C45" s="31"/>
      <c r="D45" s="31"/>
      <c r="E45" s="31"/>
      <c r="F45" s="31"/>
      <c r="G45" s="88" t="s">
        <v>68</v>
      </c>
      <c r="H45" s="31"/>
      <c r="I45" s="37"/>
      <c r="J45" s="84"/>
      <c r="K45" s="81">
        <f>IF(B45&lt;&gt;0, IF(LEN(B45)&gt;5, VALUE(MID(B45, 8, 2)), VALUE(MID(B45, 4, 2))), 0)</f>
        <v>0</v>
      </c>
      <c r="L45" s="81">
        <f t="shared" si="23"/>
        <v>0</v>
      </c>
      <c r="M45" s="81">
        <f t="shared" si="23"/>
        <v>0</v>
      </c>
      <c r="N45" s="81">
        <f t="shared" si="23"/>
        <v>0</v>
      </c>
      <c r="O45" s="81">
        <f t="shared" si="23"/>
        <v>0</v>
      </c>
      <c r="P45" s="81">
        <f t="shared" si="23"/>
        <v>3</v>
      </c>
      <c r="Q45" s="81">
        <f t="shared" si="23"/>
        <v>0</v>
      </c>
      <c r="R45" s="81">
        <f t="shared" si="23"/>
        <v>0</v>
      </c>
    </row>
    <row r="46" spans="1:18" x14ac:dyDescent="0.35">
      <c r="A46" s="13"/>
      <c r="B46" s="32"/>
      <c r="C46" s="32"/>
      <c r="D46" s="32"/>
      <c r="E46" s="32"/>
      <c r="F46" s="32"/>
      <c r="G46" s="32"/>
      <c r="H46" s="32"/>
      <c r="I46" s="38"/>
      <c r="J46" s="84"/>
      <c r="K46" s="81">
        <f>IF(B46&lt;&gt;0, IF(LEN(B46)&gt;5, VALUE(MID(B46, 8, 2)), VALUE(MID(B46, 4, 2))), 0)</f>
        <v>0</v>
      </c>
      <c r="L46" s="81">
        <f t="shared" si="23"/>
        <v>0</v>
      </c>
      <c r="M46" s="81">
        <f t="shared" si="23"/>
        <v>0</v>
      </c>
      <c r="N46" s="81">
        <f t="shared" si="23"/>
        <v>0</v>
      </c>
      <c r="O46" s="81">
        <f t="shared" si="23"/>
        <v>0</v>
      </c>
      <c r="P46" s="81">
        <f t="shared" si="23"/>
        <v>0</v>
      </c>
      <c r="Q46" s="81">
        <f t="shared" si="23"/>
        <v>0</v>
      </c>
      <c r="R46" s="81">
        <f t="shared" si="23"/>
        <v>0</v>
      </c>
    </row>
    <row r="47" spans="1:18" ht="15" thickBot="1" x14ac:dyDescent="0.4">
      <c r="A47" s="12" t="s">
        <v>9</v>
      </c>
      <c r="B47" s="33"/>
      <c r="C47" s="33"/>
      <c r="D47" s="33"/>
      <c r="E47" s="33"/>
      <c r="F47" s="34"/>
      <c r="G47" s="34"/>
      <c r="H47" s="35"/>
      <c r="I47" s="78" t="str">
        <f>CONCATENATE(TEXT(SUM(K44:R46,K47,L47,M47,N47,O47,P47,Q47),"##")," / 18")</f>
        <v>18 / 18</v>
      </c>
      <c r="J47" s="84"/>
      <c r="K47" s="81">
        <f>IF(B47&lt;&gt;0, IF(LEN(B47)&gt;5, VALUE(MID(B47, 8, 2)), VALUE(MID(B47, 4, 2))), 0)</f>
        <v>0</v>
      </c>
      <c r="L47" s="81">
        <f t="shared" ref="L47:Q47" si="24">IF(C47&lt;&gt;0, IF(LEN(C47)&gt;5, VALUE(MID(C47, 8, 2)), VALUE(MID(C47, 4, 2))), 0)</f>
        <v>0</v>
      </c>
      <c r="M47" s="81">
        <f t="shared" si="24"/>
        <v>0</v>
      </c>
      <c r="N47" s="81">
        <f t="shared" si="24"/>
        <v>0</v>
      </c>
      <c r="O47" s="81">
        <f t="shared" si="24"/>
        <v>0</v>
      </c>
      <c r="P47" s="81">
        <f t="shared" si="24"/>
        <v>0</v>
      </c>
      <c r="Q47" s="81">
        <f t="shared" si="24"/>
        <v>0</v>
      </c>
      <c r="R47" s="81"/>
    </row>
    <row r="48" spans="1:18" ht="15" thickBot="1" x14ac:dyDescent="0.4">
      <c r="A48" s="90"/>
      <c r="B48" s="91"/>
      <c r="C48" s="91"/>
      <c r="D48" s="91"/>
      <c r="E48" s="91"/>
      <c r="F48" s="91"/>
      <c r="G48" s="91"/>
      <c r="H48" s="91"/>
      <c r="I48" s="92"/>
      <c r="J48" s="84"/>
      <c r="K48" s="81"/>
      <c r="L48" s="81"/>
      <c r="M48" s="81"/>
      <c r="N48" s="81"/>
      <c r="O48" s="81"/>
      <c r="P48" s="81"/>
      <c r="Q48" s="81"/>
      <c r="R48" s="81"/>
    </row>
    <row r="49" spans="1:18" ht="15" thickBot="1" x14ac:dyDescent="0.4">
      <c r="A49" s="11" t="s">
        <v>8</v>
      </c>
      <c r="B49" s="76">
        <f>_xlfn.NUMBERVALUE(RIGHT(B7,2))+_xlfn.NUMBERVALUE(RIGHT(B8,2))+_xlfn.NUMBERVALUE(RIGHT(B9,2))+_xlfn.NUMBERVALUE(RIGHT(B10,2))+_xlfn.NUMBERVALUE(RIGHT(B11,2))+_xlfn.NUMBERVALUE(RIGHT(B12,2))+_xlfn.NUMBERVALUE(RIGHT(B13,2))+_xlfn.NUMBERVALUE(RIGHT(B14,2))+_xlfn.NUMBERVALUE(RIGHT(B15,2))+_xlfn.NUMBERVALUE(RIGHT(B16,2))+_xlfn.NUMBERVALUE(RIGHT(B17,2))+_xlfn.NUMBERVALUE(RIGHT(B18,2))+_xlfn.NUMBERVALUE(RIGHT(B19, 2))+_xlfn.NUMBERVALUE(RIGHT(B20, 2))+_xlfn.NUMBERVALUE(RIGHT(B22,2))+_xlfn.NUMBERVALUE(RIGHT(B23, 2))+_xlfn.NUMBERVALUE(RIGHT(B25,2))+_xlfn.NUMBERVALUE(RIGHT(B26,2))+_xlfn.NUMBERVALUE(RIGHT(B27,2))+_xlfn.NUMBERVALUE(RIGHT(B28,2))+_xlfn.NUMBERVALUE(RIGHT(B29, 2))+_xlfn.NUMBERVALUE(RIGHT(B31))+_xlfn.NUMBERVALUE(RIGHT(B32, 2))+_xlfn.NUMBERVALUE(RIGHT(B33, 2))+_xlfn.NUMBERVALUE(RIGHT(B34, 2))+_xlfn.NUMBERVALUE(RIGHT(B36, 2))+_xlfn.NUMBERVALUE(RIGHT(B37, 2))+_xlfn.NUMBERVALUE(RIGHT(B38, 2))+_xlfn.NUMBERVALUE(RIGHT(B40, 2))+_xlfn.NUMBERVALUE(RIGHT(B41, 2))+_xlfn.NUMBERVALUE(RIGHT(B42, 2))+_xlfn.NUMBERVALUE(RIGHT(B44, 2))+_xlfn.NUMBERVALUE(RIGHT(B45, 2))+_xlfn.NUMBERVALUE(RIGHT(B46, 2))+_xlfn.NUMBERVALUE(RIGHT(B47, 2))</f>
        <v>32</v>
      </c>
      <c r="C49" s="76">
        <f t="shared" ref="C49:H49" si="25">_xlfn.NUMBERVALUE(RIGHT(C7,2))+_xlfn.NUMBERVALUE(RIGHT(C8,2))+_xlfn.NUMBERVALUE(RIGHT(C9,2))+_xlfn.NUMBERVALUE(RIGHT(C10,2))+_xlfn.NUMBERVALUE(RIGHT(C11,2))+_xlfn.NUMBERVALUE(RIGHT(C12,2))+_xlfn.NUMBERVALUE(RIGHT(C13,2))+_xlfn.NUMBERVALUE(RIGHT(C14,2))+_xlfn.NUMBERVALUE(RIGHT(C15,2))+_xlfn.NUMBERVALUE(RIGHT(C16,2))+_xlfn.NUMBERVALUE(RIGHT(C17,2))+_xlfn.NUMBERVALUE(RIGHT(C18,2))+_xlfn.NUMBERVALUE(RIGHT(C19, 2))+_xlfn.NUMBERVALUE(RIGHT(C20, 2))+_xlfn.NUMBERVALUE(RIGHT(C22,2))+_xlfn.NUMBERVALUE(RIGHT(C23, 2))+_xlfn.NUMBERVALUE(RIGHT(C25,2))+_xlfn.NUMBERVALUE(RIGHT(C26,2))+_xlfn.NUMBERVALUE(RIGHT(C27,2))+_xlfn.NUMBERVALUE(RIGHT(C28,2))+_xlfn.NUMBERVALUE(RIGHT(C29, 2))+_xlfn.NUMBERVALUE(RIGHT(C31))+_xlfn.NUMBERVALUE(RIGHT(C32, 2))+_xlfn.NUMBERVALUE(RIGHT(C33, 2))+_xlfn.NUMBERVALUE(RIGHT(C34, 2))+_xlfn.NUMBERVALUE(RIGHT(C36, 2))+_xlfn.NUMBERVALUE(RIGHT(C37, 2))+_xlfn.NUMBERVALUE(RIGHT(C38, 2))+_xlfn.NUMBERVALUE(RIGHT(C40, 2))+_xlfn.NUMBERVALUE(RIGHT(C41, 2))+_xlfn.NUMBERVALUE(RIGHT(C42, 2))+_xlfn.NUMBERVALUE(RIGHT(C44, 2))+_xlfn.NUMBERVALUE(RIGHT(C45, 2))+_xlfn.NUMBERVALUE(RIGHT(C46, 2))+_xlfn.NUMBERVALUE(RIGHT(C47, 2))</f>
        <v>35</v>
      </c>
      <c r="D49" s="76">
        <f t="shared" si="25"/>
        <v>30</v>
      </c>
      <c r="E49" s="76">
        <f t="shared" si="25"/>
        <v>35</v>
      </c>
      <c r="F49" s="76">
        <f t="shared" si="25"/>
        <v>35</v>
      </c>
      <c r="G49" s="76">
        <f t="shared" si="25"/>
        <v>33</v>
      </c>
      <c r="H49" s="76">
        <f t="shared" si="25"/>
        <v>0</v>
      </c>
      <c r="I49" s="77">
        <f>_xlfn.NUMBERVALUE(RIGHT(I7,2))+_xlfn.NUMBERVALUE(RIGHT(I8,2))+_xlfn.NUMBERVALUE(RIGHT(I9,2))+_xlfn.NUMBERVALUE(RIGHT(I10,2))+_xlfn.NUMBERVALUE(RIGHT(I11,2))+_xlfn.NUMBERVALUE(RIGHT(I12,2))+_xlfn.NUMBERVALUE(RIGHT(I13,2))+_xlfn.NUMBERVALUE(RIGHT(I14,2))+_xlfn.NUMBERVALUE(RIGHT(I15,2))+_xlfn.NUMBERVALUE(RIGHT(I16,2))+_xlfn.NUMBERVALUE(RIGHT(I17,2))+_xlfn.NUMBERVALUE(RIGHT(I18,2))+_xlfn.NUMBERVALUE(RIGHT(I22,2))+_xlfn.NUMBERVALUE(RIGHT(I25,2))+_xlfn.NUMBERVALUE(RIGHT(I26,2))+_xlfn.NUMBERVALUE(RIGHT(I27,2))+_xlfn.NUMBERVALUE(RIGHT(I28,2))+_xlfn.NUMBERVALUE(RIGHT(I31))+_xlfn.NUMBERVALUE(RIGHT(I32))+_xlfn.NUMBERVALUE(RIGHT(I33))+_xlfn.NUMBERVALUE(RIGHT(I36, 2))+_xlfn.NUMBERVALUE(RIGHT(I37, 2))+_xlfn.NUMBERVALUE(RIGHT(I40, 2))+_xlfn.NUMBERVALUE(RIGHT(I41, 2))+_xlfn.NUMBERVALUE(RIGHT(I44, 2))+_xlfn.NUMBERVALUE(RIGHT(I45, 2))+_xlfn.NUMBERVALUE(RIGHT(I46, 2))</f>
        <v>0</v>
      </c>
      <c r="J49" s="86"/>
      <c r="K49" s="81"/>
      <c r="L49" s="81"/>
      <c r="M49" s="81"/>
      <c r="N49" s="81"/>
      <c r="O49" s="81"/>
      <c r="P49" s="81"/>
      <c r="Q49" s="81"/>
      <c r="R49" s="81"/>
    </row>
    <row r="50" spans="1:18" ht="15" thickBot="1" x14ac:dyDescent="0.4">
      <c r="H50" s="9"/>
      <c r="I50" s="10">
        <f>SUM(B49:I49)</f>
        <v>200</v>
      </c>
      <c r="J50" s="65"/>
    </row>
    <row r="51" spans="1:18" x14ac:dyDescent="0.35">
      <c r="H51" s="9"/>
      <c r="I51" s="8"/>
      <c r="J51" s="65"/>
    </row>
    <row r="52" spans="1:18" ht="15" customHeight="1" thickBot="1" x14ac:dyDescent="0.4">
      <c r="A52" s="7"/>
    </row>
    <row r="53" spans="1:18" x14ac:dyDescent="0.35">
      <c r="C53" s="50"/>
      <c r="D53" s="51" t="s">
        <v>7</v>
      </c>
      <c r="E53" s="52" t="s">
        <v>6</v>
      </c>
      <c r="F53" s="53"/>
    </row>
    <row r="54" spans="1:18" x14ac:dyDescent="0.35">
      <c r="C54" s="54" t="s">
        <v>5</v>
      </c>
      <c r="D54" s="72">
        <f>SUMIF($B$7:$I$47,"????1*",$K$7:$R$47)</f>
        <v>55</v>
      </c>
      <c r="E54" s="73">
        <f>D54/200</f>
        <v>0.27500000000000002</v>
      </c>
      <c r="F54" s="55" t="s">
        <v>1</v>
      </c>
    </row>
    <row r="55" spans="1:18" x14ac:dyDescent="0.35">
      <c r="C55" s="54" t="s">
        <v>4</v>
      </c>
      <c r="D55" s="72">
        <f>SUMIF($B$7:$I$47,"????2*",$K$7:$R$47)</f>
        <v>75</v>
      </c>
      <c r="E55" s="73">
        <f>D55/200</f>
        <v>0.375</v>
      </c>
      <c r="F55" s="55" t="s">
        <v>3</v>
      </c>
      <c r="H55" s="6"/>
    </row>
    <row r="56" spans="1:18" ht="15" thickBot="1" x14ac:dyDescent="0.4">
      <c r="C56" s="56" t="s">
        <v>2</v>
      </c>
      <c r="D56" s="74">
        <f>SUMIF($B$7:$I$47,"????3*",$K$7:$R$47)</f>
        <v>70</v>
      </c>
      <c r="E56" s="75">
        <f>D56/200</f>
        <v>0.35</v>
      </c>
      <c r="F56" s="57" t="s">
        <v>1</v>
      </c>
    </row>
    <row r="57" spans="1:18" ht="15" customHeight="1" x14ac:dyDescent="0.35"/>
    <row r="58" spans="1:18" ht="15" customHeight="1" x14ac:dyDescent="0.35"/>
    <row r="59" spans="1:18" ht="15" customHeight="1" x14ac:dyDescent="0.35">
      <c r="A59" s="29" t="s">
        <v>0</v>
      </c>
      <c r="B59" s="29"/>
      <c r="C59" s="29"/>
      <c r="D59" s="29"/>
      <c r="E59" s="29"/>
      <c r="F59" s="29"/>
      <c r="G59" s="29"/>
      <c r="H59" s="5"/>
      <c r="I59" s="5"/>
    </row>
    <row r="60" spans="1:18" ht="10" customHeight="1" x14ac:dyDescent="0.35">
      <c r="A60" s="29"/>
      <c r="B60" s="29"/>
      <c r="C60" s="29"/>
      <c r="D60" s="29"/>
      <c r="E60" s="29"/>
      <c r="F60" s="29"/>
      <c r="G60" s="29"/>
      <c r="H60" s="5"/>
      <c r="I60" s="5"/>
    </row>
    <row r="61" spans="1:18" ht="15" customHeight="1" x14ac:dyDescent="0.35">
      <c r="A61" s="89" t="s">
        <v>62</v>
      </c>
      <c r="B61" s="113"/>
      <c r="C61" s="113"/>
      <c r="D61" s="113"/>
      <c r="E61" s="113"/>
      <c r="F61" s="113"/>
      <c r="G61" s="113"/>
      <c r="H61" s="113"/>
      <c r="I61" s="5"/>
      <c r="J61" s="66"/>
    </row>
    <row r="62" spans="1:18" ht="10" customHeight="1" x14ac:dyDescent="0.35">
      <c r="A62" s="113"/>
      <c r="B62" s="113"/>
      <c r="C62" s="113"/>
      <c r="D62" s="113"/>
      <c r="E62" s="113"/>
      <c r="F62" s="113"/>
      <c r="G62" s="113"/>
      <c r="H62" s="113"/>
      <c r="I62" s="5"/>
      <c r="J62" s="66"/>
    </row>
    <row r="63" spans="1:18" ht="15" customHeight="1" x14ac:dyDescent="0.35">
      <c r="A63" s="113"/>
      <c r="B63" s="113"/>
      <c r="C63" s="113"/>
      <c r="D63" s="113"/>
      <c r="E63" s="113"/>
      <c r="F63" s="113"/>
      <c r="G63" s="113"/>
      <c r="H63" s="113"/>
      <c r="I63" s="5"/>
      <c r="J63" s="66"/>
    </row>
    <row r="64" spans="1:18" ht="10" customHeight="1" x14ac:dyDescent="0.35">
      <c r="A64" s="29"/>
      <c r="B64" s="29"/>
      <c r="C64" s="29"/>
      <c r="D64" s="29"/>
      <c r="E64" s="29"/>
      <c r="F64" s="29"/>
      <c r="G64" s="29"/>
      <c r="H64" s="5"/>
      <c r="I64" s="5"/>
      <c r="J64" s="66"/>
    </row>
    <row r="65" spans="1:10" ht="15" customHeight="1" x14ac:dyDescent="0.35">
      <c r="A65" s="89" t="s">
        <v>69</v>
      </c>
      <c r="B65" s="89"/>
      <c r="C65" s="89"/>
      <c r="D65" s="89"/>
      <c r="E65" s="89"/>
      <c r="F65" s="89"/>
      <c r="G65" s="89"/>
      <c r="H65" s="89"/>
      <c r="I65" s="1"/>
      <c r="J65" s="67"/>
    </row>
    <row r="66" spans="1:10" ht="15" customHeight="1" x14ac:dyDescent="0.35">
      <c r="A66" s="89"/>
      <c r="B66" s="89"/>
      <c r="C66" s="89"/>
      <c r="D66" s="89"/>
      <c r="E66" s="89"/>
      <c r="F66" s="89"/>
      <c r="G66" s="89"/>
      <c r="H66" s="89"/>
      <c r="I66" s="3"/>
      <c r="J66" s="68"/>
    </row>
    <row r="67" spans="1:10" ht="10" customHeight="1" x14ac:dyDescent="0.35">
      <c r="A67" s="89"/>
      <c r="B67" s="89"/>
      <c r="C67" s="89"/>
      <c r="D67" s="89"/>
      <c r="E67" s="89"/>
      <c r="F67" s="89"/>
      <c r="G67" s="89"/>
      <c r="H67" s="89"/>
      <c r="I67" s="3"/>
      <c r="J67" s="68"/>
    </row>
    <row r="68" spans="1:10" ht="15" customHeight="1" x14ac:dyDescent="0.35">
      <c r="A68" s="89"/>
      <c r="B68" s="89"/>
      <c r="C68" s="89"/>
      <c r="D68" s="89"/>
      <c r="E68" s="89"/>
      <c r="F68" s="89"/>
      <c r="G68" s="89"/>
      <c r="H68" s="89"/>
      <c r="I68" s="3"/>
      <c r="J68" s="68"/>
    </row>
    <row r="69" spans="1:10" ht="15" customHeight="1" x14ac:dyDescent="0.35">
      <c r="A69" s="89"/>
      <c r="B69" s="89"/>
      <c r="C69" s="89"/>
      <c r="D69" s="89"/>
      <c r="E69" s="89"/>
      <c r="F69" s="89"/>
      <c r="G69" s="89"/>
      <c r="H69" s="89"/>
      <c r="I69" s="3"/>
      <c r="J69" s="68"/>
    </row>
    <row r="70" spans="1:10" ht="15" customHeight="1" x14ac:dyDescent="0.35">
      <c r="A70" s="71"/>
      <c r="B70" s="71"/>
      <c r="C70" s="71"/>
      <c r="D70" s="71"/>
      <c r="E70" s="71"/>
      <c r="F70" s="71"/>
      <c r="G70" s="71"/>
      <c r="H70" s="5"/>
      <c r="I70" s="4"/>
      <c r="J70" s="67"/>
    </row>
    <row r="71" spans="1:10" x14ac:dyDescent="0.35">
      <c r="A71" s="71"/>
      <c r="B71" s="71"/>
      <c r="C71" s="71"/>
      <c r="D71" s="71"/>
      <c r="E71" s="71"/>
      <c r="F71" s="71"/>
      <c r="G71" s="71"/>
      <c r="H71" s="3"/>
      <c r="I71" s="2"/>
    </row>
    <row r="72" spans="1:10" x14ac:dyDescent="0.35">
      <c r="H72" s="2"/>
      <c r="I72" s="2"/>
    </row>
    <row r="73" spans="1:10" ht="18" customHeight="1" x14ac:dyDescent="0.35">
      <c r="H73" s="2"/>
      <c r="I73" s="2"/>
    </row>
    <row r="75" spans="1:10" x14ac:dyDescent="0.35">
      <c r="A75" s="1"/>
      <c r="B75" s="1"/>
      <c r="C75" s="1"/>
      <c r="D75" s="1"/>
      <c r="E75" s="1"/>
      <c r="F75" s="1"/>
      <c r="G75" s="1"/>
    </row>
  </sheetData>
  <mergeCells count="13">
    <mergeCell ref="A65:H69"/>
    <mergeCell ref="A35:I35"/>
    <mergeCell ref="C1:I1"/>
    <mergeCell ref="A3:I4"/>
    <mergeCell ref="A43:I43"/>
    <mergeCell ref="A30:I30"/>
    <mergeCell ref="A39:I39"/>
    <mergeCell ref="A21:I21"/>
    <mergeCell ref="B5:I5"/>
    <mergeCell ref="A24:I24"/>
    <mergeCell ref="A48:I48"/>
    <mergeCell ref="A36:A37"/>
    <mergeCell ref="A61:H63"/>
  </mergeCells>
  <conditionalFormatting sqref="E54">
    <cfRule type="cellIs" dxfId="2" priority="3" operator="lessThan">
      <formula>0.17</formula>
    </cfRule>
  </conditionalFormatting>
  <conditionalFormatting sqref="E55">
    <cfRule type="cellIs" dxfId="1" priority="2" operator="lessThan">
      <formula>0.33</formula>
    </cfRule>
  </conditionalFormatting>
  <conditionalFormatting sqref="E56">
    <cfRule type="cellIs" dxfId="0" priority="1" operator="lessThan">
      <formula>0.17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489C56F19AC7409F6928F355472D86" ma:contentTypeVersion="13" ma:contentTypeDescription="Create a new document." ma:contentTypeScope="" ma:versionID="90afb1f7dc691c1f680c628af454a71d">
  <xsd:schema xmlns:xsd="http://www.w3.org/2001/XMLSchema" xmlns:xs="http://www.w3.org/2001/XMLSchema" xmlns:p="http://schemas.microsoft.com/office/2006/metadata/properties" xmlns:ns3="5703d487-9e57-4d8c-b498-9f99e5e0e5d6" xmlns:ns4="5f36c8ef-f9a1-44f5-90a1-e0371b56be81" targetNamespace="http://schemas.microsoft.com/office/2006/metadata/properties" ma:root="true" ma:fieldsID="42df332f28244fc084cf1f25a6133c78" ns3:_="" ns4:_="">
    <xsd:import namespace="5703d487-9e57-4d8c-b498-9f99e5e0e5d6"/>
    <xsd:import namespace="5f36c8ef-f9a1-44f5-90a1-e0371b56be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d487-9e57-4d8c-b498-9f99e5e0e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6c8ef-f9a1-44f5-90a1-e0371b56b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4560E7-E43D-4529-BFCD-B3EF1C856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3d487-9e57-4d8c-b498-9f99e5e0e5d6"/>
    <ds:schemaRef ds:uri="5f36c8ef-f9a1-44f5-90a1-e0371b56b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09B807-1946-4512-85D0-B6E2B24EE9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49379-0B35-4066-BB9A-D3005D5ED8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NÁT</vt:lpstr>
      <vt:lpstr>NÁT!Print_Area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Víglundsdóttir</dc:creator>
  <cp:lastModifiedBy>Jónína Víglundsdóttir</cp:lastModifiedBy>
  <cp:lastPrinted>2017-09-11T13:54:31Z</cp:lastPrinted>
  <dcterms:created xsi:type="dcterms:W3CDTF">2017-09-01T14:18:15Z</dcterms:created>
  <dcterms:modified xsi:type="dcterms:W3CDTF">2020-02-18T13:03:26Z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0x010100EC489C56F19AC7409F6928F355472D86</vt:lpwstr>
  </property>
</Properties>
</file>